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RESULT 30.06.13 UNAUDITED" sheetId="2" r:id="rId1"/>
  </sheets>
  <definedNames>
    <definedName name="_xlnm.Print_Area" localSheetId="0">'RESULT 30.06.13 UNAUDITED'!$A$1:$F$91</definedName>
    <definedName name="_xlnm.Print_Titles" localSheetId="0">'RESULT 30.06.13 UNAUDITED'!$7:$10</definedName>
  </definedNames>
  <calcPr calcId="124519"/>
</workbook>
</file>

<file path=xl/calcChain.xml><?xml version="1.0" encoding="utf-8"?>
<calcChain xmlns="http://schemas.openxmlformats.org/spreadsheetml/2006/main">
  <c r="C36" i="2"/>
  <c r="F24" l="1"/>
  <c r="E24"/>
  <c r="D24"/>
  <c r="F78"/>
  <c r="E78"/>
  <c r="D78"/>
  <c r="C78"/>
  <c r="F64"/>
  <c r="E64"/>
  <c r="D64"/>
  <c r="C64"/>
  <c r="F15"/>
  <c r="E15"/>
  <c r="D15"/>
  <c r="C15"/>
  <c r="C24" l="1"/>
  <c r="C25" s="1"/>
  <c r="F25"/>
  <c r="E25"/>
  <c r="E28" s="1"/>
  <c r="E31" s="1"/>
  <c r="E34" s="1"/>
  <c r="E37" s="1"/>
  <c r="E51" s="1"/>
  <c r="D25"/>
  <c r="D28" s="1"/>
  <c r="D31" s="1"/>
  <c r="D34" s="1"/>
  <c r="D37" s="1"/>
  <c r="D40" s="1"/>
  <c r="D44" s="1"/>
  <c r="C28" l="1"/>
  <c r="C31" s="1"/>
  <c r="C34" s="1"/>
  <c r="C37" s="1"/>
  <c r="C51" s="1"/>
  <c r="F28"/>
  <c r="F31" s="1"/>
  <c r="F34" s="1"/>
  <c r="F37" s="1"/>
  <c r="F51" s="1"/>
  <c r="D51"/>
  <c r="E40"/>
  <c r="E44" s="1"/>
  <c r="C40" l="1"/>
  <c r="C44" s="1"/>
  <c r="F40"/>
  <c r="F44" s="1"/>
</calcChain>
</file>

<file path=xl/sharedStrings.xml><?xml version="1.0" encoding="utf-8"?>
<sst xmlns="http://schemas.openxmlformats.org/spreadsheetml/2006/main" count="127" uniqueCount="102">
  <si>
    <t xml:space="preserve">Particulars </t>
  </si>
  <si>
    <t>Year to Date figures for current Period ended</t>
  </si>
  <si>
    <t>(b) Other Operating Income</t>
  </si>
  <si>
    <t>SHRI JAGDAMBA POLYMERS LIMITED</t>
  </si>
  <si>
    <t xml:space="preserve"> </t>
  </si>
  <si>
    <t xml:space="preserve"> Unaudited</t>
  </si>
  <si>
    <t xml:space="preserve">3 months ended  </t>
  </si>
  <si>
    <t>REGD. OFFICE : 802, NARNARAYAN COMPLEX, OPP.NAVRANGPURA P. O.,</t>
  </si>
  <si>
    <t>NAVRANGPURA, AHMEDABAD - 380 009.</t>
  </si>
  <si>
    <t xml:space="preserve">    Activities before tax (7+8)</t>
  </si>
  <si>
    <t xml:space="preserve">      Activities after tax (9-10)</t>
  </si>
  <si>
    <t xml:space="preserve">      (11-12)</t>
  </si>
  <si>
    <t xml:space="preserve">       previous accounting year</t>
  </si>
  <si>
    <t xml:space="preserve">       Reserves as per balance sheet of </t>
  </si>
  <si>
    <t xml:space="preserve">     Extraordinary items for the period, for </t>
  </si>
  <si>
    <t xml:space="preserve">     the year to date and for the previous </t>
  </si>
  <si>
    <t xml:space="preserve">     year (not to be annualized)</t>
  </si>
  <si>
    <t xml:space="preserve">a)  Basic and diluted EPS before </t>
  </si>
  <si>
    <t xml:space="preserve">b)  Basic and diluted EPS after </t>
  </si>
  <si>
    <t xml:space="preserve">      - Percentage of shares (as a % of the</t>
  </si>
  <si>
    <t xml:space="preserve">      -  Number of shares</t>
  </si>
  <si>
    <t xml:space="preserve">     - Percentage of shares (as a% of the </t>
  </si>
  <si>
    <t xml:space="preserve">       total share capital of the company)</t>
  </si>
  <si>
    <t xml:space="preserve">          total shareholding of promoter and </t>
  </si>
  <si>
    <t xml:space="preserve">          promoter group)</t>
  </si>
  <si>
    <t xml:space="preserve">        total share capital of the company)</t>
  </si>
  <si>
    <t xml:space="preserve">      - Percentage of shares (as a% of the </t>
  </si>
  <si>
    <t xml:space="preserve">a. Cost of material consumed </t>
  </si>
  <si>
    <t>b. Purchase of stock -in-trade</t>
  </si>
  <si>
    <t xml:space="preserve">d. Employees benefits expense </t>
  </si>
  <si>
    <t>e. Depreciation and amortisation expense</t>
  </si>
  <si>
    <t xml:space="preserve">    finance costs and Exceptional items (3+4)</t>
  </si>
  <si>
    <t>Particulars</t>
  </si>
  <si>
    <t xml:space="preserve">    costs but before Exceptional Items (5-6)</t>
  </si>
  <si>
    <t xml:space="preserve">     (face value Rs.10/- each)</t>
  </si>
  <si>
    <t>PART II</t>
  </si>
  <si>
    <t>A</t>
  </si>
  <si>
    <t>PARTICULARS OF SHAREHOLDING</t>
  </si>
  <si>
    <t>Public Shareholding</t>
  </si>
  <si>
    <t>Pledged/Encumbered</t>
  </si>
  <si>
    <t xml:space="preserve">      -  Percentage of shares (as a % of the</t>
  </si>
  <si>
    <t xml:space="preserve">        - No. of shares</t>
  </si>
  <si>
    <t xml:space="preserve">        - Percentage of shareholding</t>
  </si>
  <si>
    <t>Promoters and promoter group Shareholding **</t>
  </si>
  <si>
    <t>Non-encumbered</t>
  </si>
  <si>
    <t xml:space="preserve">      -  Number of Shares</t>
  </si>
  <si>
    <t>B</t>
  </si>
  <si>
    <t>INVESTOR COMPLAINTS</t>
  </si>
  <si>
    <t xml:space="preserve">      - Pending at the beginning of the quarter</t>
  </si>
  <si>
    <t xml:space="preserve">      - Received during the quarter</t>
  </si>
  <si>
    <t xml:space="preserve">      - Disposed of  during the quarter</t>
  </si>
  <si>
    <t xml:space="preserve">      - Remaining unresolved at the end of  the quarter</t>
  </si>
  <si>
    <t>(a)</t>
  </si>
  <si>
    <t>(b)</t>
  </si>
  <si>
    <t>PART I</t>
  </si>
  <si>
    <t>Income from operations</t>
  </si>
  <si>
    <t xml:space="preserve">      Net of excise duty</t>
  </si>
  <si>
    <t>(a) Net Sales/Income from Operations</t>
  </si>
  <si>
    <t>Total  income from operations (net)</t>
  </si>
  <si>
    <t xml:space="preserve">Expenses </t>
  </si>
  <si>
    <t xml:space="preserve">Profit/(Loss)  from Operations before Other </t>
  </si>
  <si>
    <t>Income, finance costs and Exceptional  Items (1-2)</t>
  </si>
  <si>
    <t>Other Income</t>
  </si>
  <si>
    <t xml:space="preserve">Profit /(Loss) ordinary activities before </t>
  </si>
  <si>
    <t>Finance costs</t>
  </si>
  <si>
    <t xml:space="preserve">Profit/(Loss)from ordinary activities after   finance </t>
  </si>
  <si>
    <t>Exceptional items</t>
  </si>
  <si>
    <t xml:space="preserve">Profit (+)/ Loss (-) from Ordinary </t>
  </si>
  <si>
    <t>Net Profit (+)/ Loss (-) from Ordinary</t>
  </si>
  <si>
    <t>Extraordinary Item (net of tax expenses Rs._____)</t>
  </si>
  <si>
    <t xml:space="preserve">Net Profit(+)/ Loss(-) for the period </t>
  </si>
  <si>
    <t>Share of profit/(loss) of associates</t>
  </si>
  <si>
    <t>Minority interest</t>
  </si>
  <si>
    <t xml:space="preserve">Net Profit/Loss after taxes,minority interest and </t>
  </si>
  <si>
    <t xml:space="preserve">Paid-up equity share  capital  </t>
  </si>
  <si>
    <t xml:space="preserve">Reserve excluding Revaluation </t>
  </si>
  <si>
    <t>Earnings Per Share (EPS)</t>
  </si>
  <si>
    <t>share of profit/(loss) of associates (13+14+15)</t>
  </si>
  <si>
    <t>N I L</t>
  </si>
  <si>
    <t>N. A.</t>
  </si>
  <si>
    <t>SI. NO.</t>
  </si>
  <si>
    <t>(Rs In Lakhs)</t>
  </si>
  <si>
    <t xml:space="preserve">c. Change in inventories of finished  goods,  work-in- process and stock-in-trade </t>
  </si>
  <si>
    <t xml:space="preserve">f.  Power and fuel </t>
  </si>
  <si>
    <t xml:space="preserve">g. Other expenses </t>
  </si>
  <si>
    <t xml:space="preserve">h. Total </t>
  </si>
  <si>
    <t>Tax expense / Deferred Tax Adjustment</t>
  </si>
  <si>
    <t>Notes :</t>
  </si>
  <si>
    <t>2. Figures of previous year / quarter were regrouped / rearranged wherever necessary.</t>
  </si>
  <si>
    <t>3. The Company operates in a single segment of Polymer Products.</t>
  </si>
  <si>
    <t>For  SHRI JAGDAMBA POLYMERS LTD.</t>
  </si>
  <si>
    <t>Place : AHMEDABAD</t>
  </si>
  <si>
    <t xml:space="preserve">  (R.K. BHOJNAGARWALLA)</t>
  </si>
  <si>
    <t>CHAIRMAN CUM MANAGING DIRECTOR</t>
  </si>
  <si>
    <t>30.06.2012</t>
  </si>
  <si>
    <t xml:space="preserve"> Audited</t>
  </si>
  <si>
    <t>UNAUDITED FINANCIAL RESULTS  FOR THE QUARTER ENDED ON 30.06.2013</t>
  </si>
  <si>
    <t>30.06.2013</t>
  </si>
  <si>
    <t>31.03.2013</t>
  </si>
  <si>
    <t>1. The above financial results for the quarter ended June 30, 2013 have been approved by the</t>
  </si>
  <si>
    <t xml:space="preserve">    audit committee and by Board in their meeting held on 13.08.2013 and reviewed by the auditors.</t>
  </si>
  <si>
    <t>Date  :  13.08.2013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</si>
</sst>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Sans Serif 10cpi"/>
    </font>
    <font>
      <sz val="10"/>
      <name val="Sans Serif 10cpi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5" fillId="0" borderId="0" xfId="0" applyFont="1"/>
    <xf numFmtId="0" fontId="9" fillId="0" borderId="13" xfId="0" applyFont="1" applyBorder="1"/>
    <xf numFmtId="0" fontId="9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13" fillId="0" borderId="0" xfId="0" applyFont="1" applyBorder="1"/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/>
    <xf numFmtId="0" fontId="4" fillId="0" borderId="0" xfId="0" applyFont="1" applyBorder="1"/>
    <xf numFmtId="0" fontId="13" fillId="0" borderId="10" xfId="0" applyFont="1" applyBorder="1"/>
    <xf numFmtId="0" fontId="4" fillId="0" borderId="9" xfId="0" applyFont="1" applyBorder="1"/>
    <xf numFmtId="0" fontId="13" fillId="0" borderId="9" xfId="0" applyFont="1" applyBorder="1"/>
    <xf numFmtId="0" fontId="4" fillId="0" borderId="15" xfId="0" applyFont="1" applyBorder="1"/>
    <xf numFmtId="0" fontId="13" fillId="0" borderId="13" xfId="0" applyFont="1" applyBorder="1"/>
    <xf numFmtId="0" fontId="16" fillId="0" borderId="13" xfId="0" applyFont="1" applyBorder="1"/>
    <xf numFmtId="0" fontId="15" fillId="0" borderId="13" xfId="0" applyFont="1" applyBorder="1"/>
    <xf numFmtId="0" fontId="13" fillId="0" borderId="11" xfId="0" applyFont="1" applyBorder="1"/>
    <xf numFmtId="0" fontId="13" fillId="0" borderId="12" xfId="0" applyFont="1" applyBorder="1"/>
    <xf numFmtId="0" fontId="9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4" fillId="0" borderId="12" xfId="0" applyFont="1" applyBorder="1"/>
    <xf numFmtId="0" fontId="6" fillId="0" borderId="9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/>
    </xf>
    <xf numFmtId="0" fontId="9" fillId="0" borderId="15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center" vertical="center"/>
    </xf>
    <xf numFmtId="0" fontId="13" fillId="0" borderId="5" xfId="0" applyFont="1" applyBorder="1"/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2" fillId="0" borderId="0" xfId="0" applyFont="1" applyBorder="1"/>
    <xf numFmtId="0" fontId="12" fillId="0" borderId="13" xfId="0" applyFont="1" applyBorder="1"/>
    <xf numFmtId="0" fontId="13" fillId="0" borderId="1" xfId="0" applyFont="1" applyBorder="1"/>
    <xf numFmtId="2" fontId="12" fillId="0" borderId="12" xfId="0" applyNumberFormat="1" applyFont="1" applyBorder="1"/>
    <xf numFmtId="0" fontId="16" fillId="0" borderId="12" xfId="0" applyFont="1" applyBorder="1"/>
    <xf numFmtId="0" fontId="4" fillId="0" borderId="14" xfId="0" applyFont="1" applyBorder="1"/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2" fontId="12" fillId="0" borderId="8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2" fontId="11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1" fillId="0" borderId="2" xfId="1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2" fontId="11" fillId="0" borderId="2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center" wrapText="1"/>
    </xf>
    <xf numFmtId="2" fontId="11" fillId="0" borderId="12" xfId="0" applyNumberFormat="1" applyFont="1" applyBorder="1" applyAlignment="1">
      <alignment vertical="center" wrapText="1"/>
    </xf>
    <xf numFmtId="2" fontId="11" fillId="0" borderId="12" xfId="0" applyNumberFormat="1" applyFont="1" applyBorder="1" applyAlignment="1">
      <alignment vertical="top" wrapText="1"/>
    </xf>
    <xf numFmtId="2" fontId="12" fillId="0" borderId="12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justify" vertical="top" wrapText="1"/>
    </xf>
    <xf numFmtId="2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43" fontId="11" fillId="0" borderId="2" xfId="1" applyFont="1" applyBorder="1" applyAlignment="1">
      <alignment horizontal="right" vertical="center" wrapText="1"/>
    </xf>
    <xf numFmtId="43" fontId="11" fillId="0" borderId="2" xfId="1" applyFont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43" fontId="11" fillId="0" borderId="0" xfId="1" applyFont="1" applyBorder="1" applyAlignment="1">
      <alignment horizontal="center" vertical="center" wrapText="1"/>
    </xf>
    <xf numFmtId="43" fontId="11" fillId="0" borderId="13" xfId="1" applyFont="1" applyBorder="1" applyAlignment="1">
      <alignment horizontal="center" vertical="center" wrapText="1"/>
    </xf>
    <xf numFmtId="43" fontId="11" fillId="0" borderId="12" xfId="1" applyFont="1" applyBorder="1" applyAlignment="1">
      <alignment horizontal="center" vertical="center" wrapText="1"/>
    </xf>
    <xf numFmtId="43" fontId="11" fillId="0" borderId="14" xfId="1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2" fillId="0" borderId="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2" fontId="12" fillId="0" borderId="14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05"/>
  <sheetViews>
    <sheetView tabSelected="1" workbookViewId="0">
      <pane ySplit="1" topLeftCell="A2" activePane="bottomLeft" state="frozen"/>
      <selection pane="bottomLeft" activeCell="F12" sqref="F12:F13"/>
    </sheetView>
  </sheetViews>
  <sheetFormatPr defaultRowHeight="14.25"/>
  <cols>
    <col min="1" max="1" width="6.28515625" style="8" customWidth="1"/>
    <col min="2" max="2" width="42" style="1" customWidth="1"/>
    <col min="3" max="3" width="12" style="1" customWidth="1"/>
    <col min="4" max="4" width="12.28515625" style="1" customWidth="1"/>
    <col min="5" max="6" width="12.42578125" style="1" customWidth="1"/>
    <col min="7" max="16384" width="9.140625" style="1"/>
  </cols>
  <sheetData>
    <row r="1" spans="1:6" ht="15" thickBot="1"/>
    <row r="2" spans="1:6" ht="15" customHeight="1">
      <c r="A2" s="122" t="s">
        <v>3</v>
      </c>
      <c r="B2" s="123"/>
      <c r="C2" s="123"/>
      <c r="D2" s="123"/>
      <c r="E2" s="123"/>
      <c r="F2" s="124"/>
    </row>
    <row r="3" spans="1:6">
      <c r="A3" s="125" t="s">
        <v>7</v>
      </c>
      <c r="B3" s="126"/>
      <c r="C3" s="126"/>
      <c r="D3" s="126"/>
      <c r="E3" s="126"/>
      <c r="F3" s="127"/>
    </row>
    <row r="4" spans="1:6">
      <c r="A4" s="125" t="s">
        <v>8</v>
      </c>
      <c r="B4" s="126"/>
      <c r="C4" s="126"/>
      <c r="D4" s="126"/>
      <c r="E4" s="126"/>
      <c r="F4" s="127"/>
    </row>
    <row r="5" spans="1:6" ht="15">
      <c r="A5" s="128" t="s">
        <v>96</v>
      </c>
      <c r="B5" s="129"/>
      <c r="C5" s="129"/>
      <c r="D5" s="129"/>
      <c r="E5" s="129"/>
      <c r="F5" s="130"/>
    </row>
    <row r="6" spans="1:6" s="2" customFormat="1" ht="12.75" thickBot="1">
      <c r="A6" s="25" t="s">
        <v>54</v>
      </c>
      <c r="B6" s="3"/>
      <c r="C6" s="4"/>
      <c r="D6" s="4"/>
      <c r="E6" s="134" t="s">
        <v>81</v>
      </c>
      <c r="F6" s="135"/>
    </row>
    <row r="7" spans="1:6" s="2" customFormat="1" ht="45.75" customHeight="1" thickBot="1">
      <c r="A7" s="136" t="s">
        <v>80</v>
      </c>
      <c r="B7" s="131" t="s">
        <v>0</v>
      </c>
      <c r="C7" s="26" t="s">
        <v>6</v>
      </c>
      <c r="D7" s="26" t="s">
        <v>6</v>
      </c>
      <c r="E7" s="26" t="s">
        <v>6</v>
      </c>
      <c r="F7" s="26" t="s">
        <v>1</v>
      </c>
    </row>
    <row r="8" spans="1:6" s="2" customFormat="1" ht="12.75" customHeight="1" thickBot="1">
      <c r="A8" s="138"/>
      <c r="B8" s="132"/>
      <c r="C8" s="27" t="s">
        <v>97</v>
      </c>
      <c r="D8" s="27" t="s">
        <v>94</v>
      </c>
      <c r="E8" s="27" t="s">
        <v>98</v>
      </c>
      <c r="F8" s="27" t="s">
        <v>98</v>
      </c>
    </row>
    <row r="9" spans="1:6" s="2" customFormat="1" ht="12.75" customHeight="1" thickBot="1">
      <c r="A9" s="137"/>
      <c r="B9" s="133"/>
      <c r="C9" s="28" t="s">
        <v>5</v>
      </c>
      <c r="D9" s="28" t="s">
        <v>5</v>
      </c>
      <c r="E9" s="28" t="s">
        <v>5</v>
      </c>
      <c r="F9" s="28" t="s">
        <v>95</v>
      </c>
    </row>
    <row r="10" spans="1:6" s="2" customFormat="1" ht="12.75" customHeight="1" thickBot="1">
      <c r="A10" s="29"/>
      <c r="B10" s="30"/>
      <c r="C10" s="31"/>
      <c r="D10" s="32"/>
      <c r="E10" s="31"/>
      <c r="F10" s="33"/>
    </row>
    <row r="11" spans="1:6" s="5" customFormat="1">
      <c r="A11" s="34">
        <v>1</v>
      </c>
      <c r="B11" s="35" t="s">
        <v>55</v>
      </c>
      <c r="C11" s="36"/>
      <c r="D11" s="10"/>
      <c r="E11" s="36"/>
      <c r="F11" s="37"/>
    </row>
    <row r="12" spans="1:6" s="5" customFormat="1" ht="12" customHeight="1">
      <c r="A12" s="38"/>
      <c r="B12" s="11" t="s">
        <v>57</v>
      </c>
      <c r="C12" s="113">
        <v>2328.33</v>
      </c>
      <c r="D12" s="144">
        <v>1793.17</v>
      </c>
      <c r="E12" s="113">
        <v>2162.0300000000002</v>
      </c>
      <c r="F12" s="147">
        <v>7392.77</v>
      </c>
    </row>
    <row r="13" spans="1:6" s="5" customFormat="1">
      <c r="A13" s="38"/>
      <c r="B13" s="11" t="s">
        <v>56</v>
      </c>
      <c r="C13" s="113"/>
      <c r="D13" s="144"/>
      <c r="E13" s="113"/>
      <c r="F13" s="147"/>
    </row>
    <row r="14" spans="1:6" s="5" customFormat="1" ht="15" thickBot="1">
      <c r="A14" s="39"/>
      <c r="B14" s="40" t="s">
        <v>2</v>
      </c>
      <c r="C14" s="77">
        <v>0</v>
      </c>
      <c r="D14" s="101">
        <v>0</v>
      </c>
      <c r="E14" s="77">
        <v>-14.59</v>
      </c>
      <c r="F14" s="91">
        <v>3.09</v>
      </c>
    </row>
    <row r="15" spans="1:6" s="6" customFormat="1" ht="15.75" thickBot="1">
      <c r="A15" s="41"/>
      <c r="B15" s="42" t="s">
        <v>58</v>
      </c>
      <c r="C15" s="78">
        <f>C14+C12</f>
        <v>2328.33</v>
      </c>
      <c r="D15" s="78">
        <f>D14+D12</f>
        <v>1793.17</v>
      </c>
      <c r="E15" s="89">
        <f>E14+E12</f>
        <v>2147.44</v>
      </c>
      <c r="F15" s="92">
        <f>F14+F12</f>
        <v>7395.8600000000006</v>
      </c>
    </row>
    <row r="16" spans="1:6" s="5" customFormat="1">
      <c r="A16" s="38">
        <v>2</v>
      </c>
      <c r="B16" s="44" t="s">
        <v>59</v>
      </c>
      <c r="C16" s="45"/>
      <c r="D16" s="102"/>
      <c r="E16" s="45"/>
      <c r="F16" s="93"/>
    </row>
    <row r="17" spans="1:6" s="5" customFormat="1">
      <c r="A17" s="38"/>
      <c r="B17" s="46" t="s">
        <v>27</v>
      </c>
      <c r="C17" s="79">
        <v>1339.77</v>
      </c>
      <c r="D17" s="103">
        <v>1113.92</v>
      </c>
      <c r="E17" s="79">
        <v>1078.8699999999999</v>
      </c>
      <c r="F17" s="94">
        <v>4199.25</v>
      </c>
    </row>
    <row r="18" spans="1:6" s="5" customFormat="1">
      <c r="A18" s="38"/>
      <c r="B18" s="47" t="s">
        <v>28</v>
      </c>
      <c r="C18" s="80">
        <v>0</v>
      </c>
      <c r="D18" s="104">
        <v>0</v>
      </c>
      <c r="E18" s="80">
        <v>0</v>
      </c>
      <c r="F18" s="95">
        <v>0</v>
      </c>
    </row>
    <row r="19" spans="1:6" s="5" customFormat="1" ht="27.75" customHeight="1">
      <c r="A19" s="38"/>
      <c r="B19" s="46" t="s">
        <v>82</v>
      </c>
      <c r="C19" s="80">
        <v>179.43</v>
      </c>
      <c r="D19" s="104">
        <v>-75.91</v>
      </c>
      <c r="E19" s="90">
        <v>68.5</v>
      </c>
      <c r="F19" s="96">
        <v>-46.7</v>
      </c>
    </row>
    <row r="20" spans="1:6" s="5" customFormat="1" ht="15" customHeight="1">
      <c r="A20" s="38"/>
      <c r="B20" s="46" t="s">
        <v>29</v>
      </c>
      <c r="C20" s="81">
        <v>189.2</v>
      </c>
      <c r="D20" s="103">
        <v>178.84</v>
      </c>
      <c r="E20" s="81">
        <v>178.8</v>
      </c>
      <c r="F20" s="94">
        <v>711.22</v>
      </c>
    </row>
    <row r="21" spans="1:6" s="5" customFormat="1">
      <c r="A21" s="38"/>
      <c r="B21" s="46" t="s">
        <v>30</v>
      </c>
      <c r="C21" s="81">
        <v>50.88</v>
      </c>
      <c r="D21" s="107">
        <v>48.5</v>
      </c>
      <c r="E21" s="79">
        <v>48.86</v>
      </c>
      <c r="F21" s="97">
        <v>197.03</v>
      </c>
    </row>
    <row r="22" spans="1:6" s="5" customFormat="1">
      <c r="A22" s="38"/>
      <c r="B22" s="46" t="s">
        <v>83</v>
      </c>
      <c r="C22" s="79">
        <v>155.32</v>
      </c>
      <c r="D22" s="103">
        <v>143.13999999999999</v>
      </c>
      <c r="E22" s="79">
        <v>134.65</v>
      </c>
      <c r="F22" s="97">
        <v>553.95000000000005</v>
      </c>
    </row>
    <row r="23" spans="1:6" s="5" customFormat="1">
      <c r="A23" s="38"/>
      <c r="B23" s="46" t="s">
        <v>84</v>
      </c>
      <c r="C23" s="79">
        <v>266.07</v>
      </c>
      <c r="D23" s="103">
        <v>224.17</v>
      </c>
      <c r="E23" s="79">
        <v>497.69</v>
      </c>
      <c r="F23" s="97">
        <v>1197.55</v>
      </c>
    </row>
    <row r="24" spans="1:6" s="6" customFormat="1" ht="15">
      <c r="A24" s="29"/>
      <c r="B24" s="44" t="s">
        <v>85</v>
      </c>
      <c r="C24" s="82">
        <f>SUM(C17:C23)</f>
        <v>2180.67</v>
      </c>
      <c r="D24" s="105">
        <f>SUM(D17:D23)</f>
        <v>1632.6599999999999</v>
      </c>
      <c r="E24" s="82">
        <f>SUM(E17:E23)</f>
        <v>2007.37</v>
      </c>
      <c r="F24" s="98">
        <f>SUM(F17:F23)</f>
        <v>6812.3</v>
      </c>
    </row>
    <row r="25" spans="1:6" s="5" customFormat="1">
      <c r="A25" s="38">
        <v>3</v>
      </c>
      <c r="B25" s="47" t="s">
        <v>60</v>
      </c>
      <c r="C25" s="112">
        <f>C15-C24</f>
        <v>147.65999999999985</v>
      </c>
      <c r="D25" s="112">
        <f>D15-D24</f>
        <v>160.51000000000022</v>
      </c>
      <c r="E25" s="112">
        <f>E15-E24</f>
        <v>140.07000000000016</v>
      </c>
      <c r="F25" s="148">
        <f>F15-F24</f>
        <v>583.5600000000004</v>
      </c>
    </row>
    <row r="26" spans="1:6" s="5" customFormat="1">
      <c r="A26" s="38"/>
      <c r="B26" s="47" t="s">
        <v>61</v>
      </c>
      <c r="C26" s="112"/>
      <c r="D26" s="112"/>
      <c r="E26" s="112"/>
      <c r="F26" s="148"/>
    </row>
    <row r="27" spans="1:6" s="5" customFormat="1">
      <c r="A27" s="38">
        <v>4</v>
      </c>
      <c r="B27" s="46" t="s">
        <v>62</v>
      </c>
      <c r="C27" s="79">
        <v>0</v>
      </c>
      <c r="D27" s="103">
        <v>0</v>
      </c>
      <c r="E27" s="79">
        <v>0</v>
      </c>
      <c r="F27" s="94">
        <v>0</v>
      </c>
    </row>
    <row r="28" spans="1:6" s="5" customFormat="1">
      <c r="A28" s="38">
        <v>5</v>
      </c>
      <c r="B28" s="47" t="s">
        <v>63</v>
      </c>
      <c r="C28" s="79">
        <f>C25+C27</f>
        <v>147.65999999999985</v>
      </c>
      <c r="D28" s="103">
        <f>D25+D27</f>
        <v>160.51000000000022</v>
      </c>
      <c r="E28" s="79">
        <f>E25+E27</f>
        <v>140.07000000000016</v>
      </c>
      <c r="F28" s="97">
        <f>F25+F27</f>
        <v>583.5600000000004</v>
      </c>
    </row>
    <row r="29" spans="1:6" s="5" customFormat="1">
      <c r="A29" s="38"/>
      <c r="B29" s="47" t="s">
        <v>31</v>
      </c>
      <c r="C29" s="83"/>
      <c r="D29" s="106"/>
      <c r="E29" s="79"/>
      <c r="F29" s="94"/>
    </row>
    <row r="30" spans="1:6" s="5" customFormat="1">
      <c r="A30" s="38">
        <v>6</v>
      </c>
      <c r="B30" s="46" t="s">
        <v>64</v>
      </c>
      <c r="C30" s="81">
        <v>44.81</v>
      </c>
      <c r="D30" s="103">
        <v>54.74</v>
      </c>
      <c r="E30" s="79">
        <v>12.86</v>
      </c>
      <c r="F30" s="94">
        <v>225.21</v>
      </c>
    </row>
    <row r="31" spans="1:6" s="5" customFormat="1">
      <c r="A31" s="48">
        <v>7</v>
      </c>
      <c r="B31" s="47" t="s">
        <v>65</v>
      </c>
      <c r="C31" s="113">
        <f t="shared" ref="C31:F31" si="0">C28-C30</f>
        <v>102.84999999999985</v>
      </c>
      <c r="D31" s="143">
        <f t="shared" si="0"/>
        <v>105.77000000000021</v>
      </c>
      <c r="E31" s="113">
        <f t="shared" si="0"/>
        <v>127.21000000000016</v>
      </c>
      <c r="F31" s="147">
        <f t="shared" si="0"/>
        <v>358.35000000000036</v>
      </c>
    </row>
    <row r="32" spans="1:6" s="5" customFormat="1">
      <c r="A32" s="38"/>
      <c r="B32" s="47" t="s">
        <v>33</v>
      </c>
      <c r="C32" s="113"/>
      <c r="D32" s="143"/>
      <c r="E32" s="113"/>
      <c r="F32" s="147"/>
    </row>
    <row r="33" spans="1:7 16381:16381" s="5" customFormat="1">
      <c r="A33" s="48">
        <v>8</v>
      </c>
      <c r="B33" s="46" t="s">
        <v>66</v>
      </c>
      <c r="C33" s="79">
        <v>0</v>
      </c>
      <c r="D33" s="103">
        <v>0</v>
      </c>
      <c r="E33" s="79">
        <v>0</v>
      </c>
      <c r="F33" s="94">
        <v>0</v>
      </c>
    </row>
    <row r="34" spans="1:7 16381:16381" s="5" customFormat="1">
      <c r="A34" s="48">
        <v>9</v>
      </c>
      <c r="B34" s="47" t="s">
        <v>67</v>
      </c>
      <c r="C34" s="113">
        <f t="shared" ref="C34:F34" si="1">C31+C33</f>
        <v>102.84999999999985</v>
      </c>
      <c r="D34" s="143">
        <f t="shared" si="1"/>
        <v>105.77000000000021</v>
      </c>
      <c r="E34" s="113">
        <f t="shared" si="1"/>
        <v>127.21000000000016</v>
      </c>
      <c r="F34" s="147">
        <f t="shared" si="1"/>
        <v>358.35000000000036</v>
      </c>
    </row>
    <row r="35" spans="1:7 16381:16381" s="5" customFormat="1">
      <c r="A35" s="38"/>
      <c r="B35" s="47" t="s">
        <v>9</v>
      </c>
      <c r="C35" s="113"/>
      <c r="D35" s="143"/>
      <c r="E35" s="113"/>
      <c r="F35" s="147"/>
    </row>
    <row r="36" spans="1:7 16381:16381" s="5" customFormat="1" ht="15" thickBot="1">
      <c r="A36" s="48">
        <v>10</v>
      </c>
      <c r="B36" s="46" t="s">
        <v>86</v>
      </c>
      <c r="C36" s="81">
        <f>33.96+7.73</f>
        <v>41.69</v>
      </c>
      <c r="D36" s="107">
        <v>45</v>
      </c>
      <c r="E36" s="79">
        <v>-35.270000000000003</v>
      </c>
      <c r="F36" s="97">
        <v>42.24</v>
      </c>
    </row>
    <row r="37" spans="1:7 16381:16381" s="6" customFormat="1" ht="15">
      <c r="A37" s="49">
        <v>11</v>
      </c>
      <c r="B37" s="50" t="s">
        <v>68</v>
      </c>
      <c r="C37" s="141">
        <f t="shared" ref="C37:F37" si="2">C34-C36</f>
        <v>61.159999999999854</v>
      </c>
      <c r="D37" s="139">
        <f t="shared" si="2"/>
        <v>60.770000000000209</v>
      </c>
      <c r="E37" s="141">
        <f t="shared" si="2"/>
        <v>162.48000000000016</v>
      </c>
      <c r="F37" s="145">
        <f t="shared" si="2"/>
        <v>316.11000000000035</v>
      </c>
    </row>
    <row r="38" spans="1:7 16381:16381" s="6" customFormat="1" ht="15.75" thickBot="1">
      <c r="A38" s="51"/>
      <c r="B38" s="52" t="s">
        <v>10</v>
      </c>
      <c r="C38" s="142"/>
      <c r="D38" s="140"/>
      <c r="E38" s="142"/>
      <c r="F38" s="146"/>
    </row>
    <row r="39" spans="1:7 16381:16381" s="5" customFormat="1" ht="18" customHeight="1">
      <c r="A39" s="38">
        <v>12</v>
      </c>
      <c r="B39" s="47" t="s">
        <v>69</v>
      </c>
      <c r="C39" s="84">
        <v>0</v>
      </c>
      <c r="D39" s="108">
        <v>0</v>
      </c>
      <c r="E39" s="84">
        <v>0</v>
      </c>
      <c r="F39" s="99">
        <v>0</v>
      </c>
    </row>
    <row r="40" spans="1:7 16381:16381" s="5" customFormat="1">
      <c r="A40" s="38">
        <v>13</v>
      </c>
      <c r="B40" s="47" t="s">
        <v>70</v>
      </c>
      <c r="C40" s="112">
        <f t="shared" ref="C40:F40" si="3">C37-C39</f>
        <v>61.159999999999854</v>
      </c>
      <c r="D40" s="144">
        <f t="shared" si="3"/>
        <v>60.770000000000209</v>
      </c>
      <c r="E40" s="112">
        <f t="shared" si="3"/>
        <v>162.48000000000016</v>
      </c>
      <c r="F40" s="148">
        <f t="shared" si="3"/>
        <v>316.11000000000035</v>
      </c>
    </row>
    <row r="41" spans="1:7 16381:16381" s="5" customFormat="1">
      <c r="A41" s="38"/>
      <c r="B41" s="47" t="s">
        <v>11</v>
      </c>
      <c r="C41" s="112"/>
      <c r="D41" s="144"/>
      <c r="E41" s="112"/>
      <c r="F41" s="148"/>
    </row>
    <row r="42" spans="1:7 16381:16381" s="5" customFormat="1">
      <c r="A42" s="38">
        <v>14</v>
      </c>
      <c r="B42" s="47" t="s">
        <v>71</v>
      </c>
      <c r="C42" s="85">
        <v>0</v>
      </c>
      <c r="D42" s="109">
        <v>0</v>
      </c>
      <c r="E42" s="85">
        <v>0</v>
      </c>
      <c r="F42" s="100">
        <v>0</v>
      </c>
    </row>
    <row r="43" spans="1:7 16381:16381" s="5" customFormat="1" ht="15" thickBot="1">
      <c r="A43" s="38">
        <v>15</v>
      </c>
      <c r="B43" s="47" t="s">
        <v>72</v>
      </c>
      <c r="C43" s="85">
        <v>0</v>
      </c>
      <c r="D43" s="109">
        <v>0</v>
      </c>
      <c r="E43" s="85">
        <v>0</v>
      </c>
      <c r="F43" s="100">
        <v>0</v>
      </c>
    </row>
    <row r="44" spans="1:7 16381:16381" s="7" customFormat="1" ht="14.25" customHeight="1">
      <c r="A44" s="53">
        <v>16</v>
      </c>
      <c r="B44" s="54" t="s">
        <v>73</v>
      </c>
      <c r="C44" s="139">
        <f>C40+C42+C43</f>
        <v>61.159999999999854</v>
      </c>
      <c r="D44" s="139">
        <f>D40+D42+D43</f>
        <v>60.770000000000209</v>
      </c>
      <c r="E44" s="141">
        <f>E40+E42+E43</f>
        <v>162.48000000000016</v>
      </c>
      <c r="F44" s="145">
        <f>F40+F42+F43</f>
        <v>316.11000000000035</v>
      </c>
    </row>
    <row r="45" spans="1:7 16381:16381" s="5" customFormat="1" ht="15" thickBot="1">
      <c r="A45" s="51"/>
      <c r="B45" s="52" t="s">
        <v>77</v>
      </c>
      <c r="C45" s="140"/>
      <c r="D45" s="140"/>
      <c r="E45" s="142"/>
      <c r="F45" s="146"/>
    </row>
    <row r="46" spans="1:7 16381:16381" s="5" customFormat="1" ht="16.5" customHeight="1">
      <c r="A46" s="38">
        <v>17</v>
      </c>
      <c r="B46" s="47" t="s">
        <v>74</v>
      </c>
      <c r="C46" s="80">
        <v>88.13</v>
      </c>
      <c r="D46" s="104">
        <v>88.13</v>
      </c>
      <c r="E46" s="80">
        <v>88.13</v>
      </c>
      <c r="F46" s="95">
        <v>88.13</v>
      </c>
    </row>
    <row r="47" spans="1:7 16381:16381" s="5" customFormat="1" ht="15" customHeight="1">
      <c r="A47" s="38"/>
      <c r="B47" s="47" t="s">
        <v>34</v>
      </c>
      <c r="C47" s="80" t="s">
        <v>4</v>
      </c>
      <c r="D47" s="104" t="s">
        <v>4</v>
      </c>
      <c r="E47" s="80" t="s">
        <v>4</v>
      </c>
      <c r="F47" s="95" t="s">
        <v>4</v>
      </c>
      <c r="G47" s="5" t="s">
        <v>4</v>
      </c>
    </row>
    <row r="48" spans="1:7 16381:16381" s="5" customFormat="1">
      <c r="A48" s="38">
        <v>18</v>
      </c>
      <c r="B48" s="55" t="s">
        <v>75</v>
      </c>
      <c r="C48" s="115">
        <v>0</v>
      </c>
      <c r="D48" s="117">
        <v>0</v>
      </c>
      <c r="E48" s="115">
        <v>0</v>
      </c>
      <c r="F48" s="119">
        <v>0</v>
      </c>
      <c r="XFA48" s="121">
        <v>0</v>
      </c>
    </row>
    <row r="49" spans="1:6 16381:16381" s="5" customFormat="1">
      <c r="A49" s="38"/>
      <c r="B49" s="55" t="s">
        <v>13</v>
      </c>
      <c r="C49" s="115"/>
      <c r="D49" s="117"/>
      <c r="E49" s="115"/>
      <c r="F49" s="119"/>
      <c r="XFA49" s="121"/>
    </row>
    <row r="50" spans="1:6 16381:16381" s="5" customFormat="1">
      <c r="A50" s="38"/>
      <c r="B50" s="55" t="s">
        <v>12</v>
      </c>
      <c r="C50" s="115"/>
      <c r="D50" s="117"/>
      <c r="E50" s="115"/>
      <c r="F50" s="119"/>
      <c r="XFA50" s="121"/>
    </row>
    <row r="51" spans="1:6 16381:16381" s="5" customFormat="1">
      <c r="A51" s="38">
        <v>19</v>
      </c>
      <c r="B51" s="46" t="s">
        <v>76</v>
      </c>
      <c r="C51" s="81">
        <f>C37/8.758</f>
        <v>6.9833295272893192</v>
      </c>
      <c r="D51" s="107">
        <f>D37/8.758</f>
        <v>6.938798812514297</v>
      </c>
      <c r="E51" s="81">
        <f>E37/8.758</f>
        <v>18.552180863210801</v>
      </c>
      <c r="F51" s="97">
        <f>F37/8.758</f>
        <v>36.093857044987487</v>
      </c>
    </row>
    <row r="52" spans="1:6 16381:16381" s="5" customFormat="1">
      <c r="A52" s="38"/>
      <c r="B52" s="55" t="s">
        <v>17</v>
      </c>
      <c r="C52" s="115">
        <v>0</v>
      </c>
      <c r="D52" s="117">
        <v>0</v>
      </c>
      <c r="E52" s="115">
        <v>0</v>
      </c>
      <c r="F52" s="119">
        <v>0</v>
      </c>
    </row>
    <row r="53" spans="1:6 16381:16381" s="5" customFormat="1">
      <c r="A53" s="38"/>
      <c r="B53" s="47" t="s">
        <v>14</v>
      </c>
      <c r="C53" s="115"/>
      <c r="D53" s="117"/>
      <c r="E53" s="115"/>
      <c r="F53" s="119"/>
    </row>
    <row r="54" spans="1:6 16381:16381" s="5" customFormat="1">
      <c r="A54" s="38"/>
      <c r="B54" s="47" t="s">
        <v>15</v>
      </c>
      <c r="C54" s="115"/>
      <c r="D54" s="117"/>
      <c r="E54" s="115"/>
      <c r="F54" s="119"/>
    </row>
    <row r="55" spans="1:6 16381:16381" s="5" customFormat="1">
      <c r="A55" s="38"/>
      <c r="B55" s="47" t="s">
        <v>16</v>
      </c>
      <c r="C55" s="115"/>
      <c r="D55" s="117"/>
      <c r="E55" s="115"/>
      <c r="F55" s="119"/>
    </row>
    <row r="56" spans="1:6 16381:16381" s="5" customFormat="1">
      <c r="A56" s="38"/>
      <c r="B56" s="47" t="s">
        <v>18</v>
      </c>
      <c r="C56" s="115">
        <v>0</v>
      </c>
      <c r="D56" s="117">
        <v>0</v>
      </c>
      <c r="E56" s="115">
        <v>0</v>
      </c>
      <c r="F56" s="119">
        <v>0</v>
      </c>
    </row>
    <row r="57" spans="1:6 16381:16381" s="5" customFormat="1">
      <c r="A57" s="38"/>
      <c r="B57" s="47" t="s">
        <v>14</v>
      </c>
      <c r="C57" s="115"/>
      <c r="D57" s="117"/>
      <c r="E57" s="115"/>
      <c r="F57" s="119"/>
    </row>
    <row r="58" spans="1:6 16381:16381" s="5" customFormat="1">
      <c r="A58" s="38"/>
      <c r="B58" s="47" t="s">
        <v>15</v>
      </c>
      <c r="C58" s="115"/>
      <c r="D58" s="117"/>
      <c r="E58" s="115"/>
      <c r="F58" s="119"/>
    </row>
    <row r="59" spans="1:6 16381:16381" s="5" customFormat="1" ht="15" thickBot="1">
      <c r="A59" s="39"/>
      <c r="B59" s="56" t="s">
        <v>16</v>
      </c>
      <c r="C59" s="116"/>
      <c r="D59" s="118"/>
      <c r="E59" s="116"/>
      <c r="F59" s="120"/>
    </row>
    <row r="60" spans="1:6 16381:16381" s="5" customFormat="1" ht="15" thickBot="1">
      <c r="A60" s="57" t="s">
        <v>35</v>
      </c>
      <c r="B60" s="58"/>
      <c r="C60" s="86"/>
      <c r="D60" s="86"/>
      <c r="E60" s="86"/>
      <c r="F60" s="86"/>
    </row>
    <row r="61" spans="1:6 16381:16381" s="6" customFormat="1" ht="15">
      <c r="A61" s="53" t="s">
        <v>36</v>
      </c>
      <c r="B61" s="59" t="s">
        <v>37</v>
      </c>
      <c r="C61" s="87"/>
      <c r="D61" s="87"/>
      <c r="E61" s="87"/>
      <c r="F61" s="87"/>
    </row>
    <row r="62" spans="1:6 16381:16381" s="6" customFormat="1" ht="15">
      <c r="A62" s="29">
        <v>1</v>
      </c>
      <c r="B62" s="45" t="s">
        <v>38</v>
      </c>
      <c r="C62" s="82" t="s">
        <v>4</v>
      </c>
      <c r="D62" s="82"/>
      <c r="E62" s="82"/>
      <c r="F62" s="82" t="s">
        <v>4</v>
      </c>
    </row>
    <row r="63" spans="1:6 16381:16381" s="5" customFormat="1">
      <c r="A63" s="38"/>
      <c r="B63" s="60" t="s">
        <v>41</v>
      </c>
      <c r="C63" s="79">
        <v>234200</v>
      </c>
      <c r="D63" s="79">
        <v>234200</v>
      </c>
      <c r="E63" s="79">
        <v>234200</v>
      </c>
      <c r="F63" s="79">
        <v>234200</v>
      </c>
    </row>
    <row r="64" spans="1:6 16381:16381" s="5" customFormat="1">
      <c r="A64" s="38"/>
      <c r="B64" s="60" t="s">
        <v>42</v>
      </c>
      <c r="C64" s="81">
        <f t="shared" ref="C64:F64" si="4">C63/875800*100</f>
        <v>26.741265129024892</v>
      </c>
      <c r="D64" s="81">
        <f t="shared" si="4"/>
        <v>26.741265129024892</v>
      </c>
      <c r="E64" s="81">
        <f t="shared" si="4"/>
        <v>26.741265129024892</v>
      </c>
      <c r="F64" s="81">
        <f t="shared" si="4"/>
        <v>26.741265129024892</v>
      </c>
    </row>
    <row r="65" spans="1:6" s="5" customFormat="1">
      <c r="A65" s="38">
        <v>2</v>
      </c>
      <c r="B65" s="60" t="s">
        <v>43</v>
      </c>
      <c r="C65" s="88">
        <v>0</v>
      </c>
      <c r="D65" s="88">
        <v>0</v>
      </c>
      <c r="E65" s="88">
        <v>0</v>
      </c>
      <c r="F65" s="88">
        <v>0</v>
      </c>
    </row>
    <row r="66" spans="1:6" s="5" customFormat="1">
      <c r="A66" s="38" t="s">
        <v>52</v>
      </c>
      <c r="B66" s="60" t="s">
        <v>39</v>
      </c>
      <c r="C66" s="88">
        <v>0</v>
      </c>
      <c r="D66" s="88">
        <v>0</v>
      </c>
      <c r="E66" s="88">
        <v>0</v>
      </c>
      <c r="F66" s="88">
        <v>0</v>
      </c>
    </row>
    <row r="67" spans="1:6" s="5" customFormat="1">
      <c r="A67" s="38"/>
      <c r="B67" s="60" t="s">
        <v>20</v>
      </c>
      <c r="C67" s="79"/>
      <c r="D67" s="79"/>
      <c r="E67" s="79"/>
      <c r="F67" s="81"/>
    </row>
    <row r="68" spans="1:6" s="5" customFormat="1" ht="14.25" customHeight="1">
      <c r="A68" s="38"/>
      <c r="B68" s="61" t="s">
        <v>40</v>
      </c>
      <c r="C68" s="114">
        <v>0</v>
      </c>
      <c r="D68" s="114">
        <v>0</v>
      </c>
      <c r="E68" s="114">
        <v>0</v>
      </c>
      <c r="F68" s="114">
        <v>0</v>
      </c>
    </row>
    <row r="69" spans="1:6" s="5" customFormat="1" ht="14.25" customHeight="1">
      <c r="A69" s="38"/>
      <c r="B69" s="61" t="s">
        <v>23</v>
      </c>
      <c r="C69" s="114"/>
      <c r="D69" s="114"/>
      <c r="E69" s="114"/>
      <c r="F69" s="114"/>
    </row>
    <row r="70" spans="1:6" s="5" customFormat="1">
      <c r="A70" s="38"/>
      <c r="B70" s="61" t="s">
        <v>24</v>
      </c>
      <c r="C70" s="114"/>
      <c r="D70" s="114"/>
      <c r="E70" s="114"/>
      <c r="F70" s="114"/>
    </row>
    <row r="71" spans="1:6" s="5" customFormat="1">
      <c r="A71" s="38"/>
      <c r="B71" s="61" t="s">
        <v>21</v>
      </c>
      <c r="C71" s="114">
        <v>0</v>
      </c>
      <c r="D71" s="114">
        <v>0</v>
      </c>
      <c r="E71" s="114">
        <v>0</v>
      </c>
      <c r="F71" s="114">
        <v>0</v>
      </c>
    </row>
    <row r="72" spans="1:6" s="5" customFormat="1">
      <c r="A72" s="38"/>
      <c r="B72" s="61" t="s">
        <v>22</v>
      </c>
      <c r="C72" s="114"/>
      <c r="D72" s="114"/>
      <c r="E72" s="114"/>
      <c r="F72" s="114"/>
    </row>
    <row r="73" spans="1:6" s="5" customFormat="1">
      <c r="A73" s="38" t="s">
        <v>53</v>
      </c>
      <c r="B73" s="60" t="s">
        <v>44</v>
      </c>
      <c r="C73" s="79"/>
      <c r="D73" s="79"/>
      <c r="E73" s="79"/>
      <c r="F73" s="81"/>
    </row>
    <row r="74" spans="1:6" s="5" customFormat="1">
      <c r="A74" s="38"/>
      <c r="B74" s="60" t="s">
        <v>45</v>
      </c>
      <c r="C74" s="79">
        <v>641600</v>
      </c>
      <c r="D74" s="79">
        <v>641600</v>
      </c>
      <c r="E74" s="79">
        <v>641600</v>
      </c>
      <c r="F74" s="79">
        <v>641600</v>
      </c>
    </row>
    <row r="75" spans="1:6" s="5" customFormat="1" ht="14.25" customHeight="1">
      <c r="A75" s="38"/>
      <c r="B75" s="61" t="s">
        <v>19</v>
      </c>
      <c r="C75" s="113">
        <v>100</v>
      </c>
      <c r="D75" s="113">
        <v>100</v>
      </c>
      <c r="E75" s="113">
        <v>100</v>
      </c>
      <c r="F75" s="113">
        <v>100</v>
      </c>
    </row>
    <row r="76" spans="1:6" s="5" customFormat="1" ht="14.25" customHeight="1">
      <c r="A76" s="38"/>
      <c r="B76" s="61" t="s">
        <v>23</v>
      </c>
      <c r="C76" s="113"/>
      <c r="D76" s="113"/>
      <c r="E76" s="113"/>
      <c r="F76" s="113"/>
    </row>
    <row r="77" spans="1:6" s="5" customFormat="1">
      <c r="A77" s="38"/>
      <c r="B77" s="61" t="s">
        <v>24</v>
      </c>
      <c r="C77" s="113"/>
      <c r="D77" s="113"/>
      <c r="E77" s="113"/>
      <c r="F77" s="113"/>
    </row>
    <row r="78" spans="1:6" s="5" customFormat="1">
      <c r="A78" s="38"/>
      <c r="B78" s="61" t="s">
        <v>26</v>
      </c>
      <c r="C78" s="112">
        <f t="shared" ref="C78:F78" si="5">C74/875800*100</f>
        <v>73.258734870975104</v>
      </c>
      <c r="D78" s="112">
        <f t="shared" si="5"/>
        <v>73.258734870975104</v>
      </c>
      <c r="E78" s="112">
        <f t="shared" si="5"/>
        <v>73.258734870975104</v>
      </c>
      <c r="F78" s="112">
        <f t="shared" si="5"/>
        <v>73.258734870975104</v>
      </c>
    </row>
    <row r="79" spans="1:6" s="5" customFormat="1" ht="15" thickBot="1">
      <c r="A79" s="38"/>
      <c r="B79" s="61" t="s">
        <v>25</v>
      </c>
      <c r="C79" s="112"/>
      <c r="D79" s="112"/>
      <c r="E79" s="112"/>
      <c r="F79" s="112"/>
    </row>
    <row r="80" spans="1:6" s="5" customFormat="1" ht="15" thickBot="1">
      <c r="A80" s="62"/>
      <c r="B80" s="63"/>
      <c r="C80" s="63"/>
      <c r="D80" s="63"/>
      <c r="E80" s="63"/>
      <c r="F80" s="63"/>
    </row>
    <row r="81" spans="1:6" s="5" customFormat="1" ht="15" thickBot="1">
      <c r="A81" s="34"/>
      <c r="B81" s="72"/>
      <c r="C81" s="72"/>
      <c r="D81" s="16"/>
      <c r="E81" s="16"/>
      <c r="F81" s="23"/>
    </row>
    <row r="82" spans="1:6" s="6" customFormat="1" ht="15.75" thickBot="1">
      <c r="A82" s="136"/>
      <c r="B82" s="110" t="s">
        <v>32</v>
      </c>
      <c r="C82" s="26" t="s">
        <v>6</v>
      </c>
      <c r="D82" s="15"/>
      <c r="E82" s="15"/>
      <c r="F82" s="43"/>
    </row>
    <row r="83" spans="1:6" s="6" customFormat="1" ht="15.75" thickBot="1">
      <c r="A83" s="137"/>
      <c r="B83" s="111"/>
      <c r="C83" s="76" t="s">
        <v>97</v>
      </c>
      <c r="D83" s="15"/>
      <c r="E83" s="15"/>
      <c r="F83" s="43"/>
    </row>
    <row r="84" spans="1:6" s="5" customFormat="1" ht="15">
      <c r="A84" s="34"/>
      <c r="B84" s="64"/>
      <c r="C84" s="65"/>
      <c r="D84" s="9"/>
      <c r="E84" s="9"/>
      <c r="F84" s="24"/>
    </row>
    <row r="85" spans="1:6" s="5" customFormat="1">
      <c r="A85" s="38" t="s">
        <v>46</v>
      </c>
      <c r="B85" s="45" t="s">
        <v>47</v>
      </c>
      <c r="C85" s="66" t="s">
        <v>4</v>
      </c>
      <c r="D85" s="9"/>
      <c r="E85" s="9"/>
      <c r="F85" s="24"/>
    </row>
    <row r="86" spans="1:6" s="5" customFormat="1">
      <c r="A86" s="38"/>
      <c r="B86" s="60" t="s">
        <v>48</v>
      </c>
      <c r="C86" s="67" t="s">
        <v>78</v>
      </c>
      <c r="D86" s="9"/>
      <c r="E86" s="9"/>
      <c r="F86" s="24"/>
    </row>
    <row r="87" spans="1:6" s="5" customFormat="1">
      <c r="A87" s="38"/>
      <c r="B87" s="60" t="s">
        <v>49</v>
      </c>
      <c r="C87" s="66" t="s">
        <v>78</v>
      </c>
      <c r="D87" s="9"/>
      <c r="E87" s="9"/>
      <c r="F87" s="24"/>
    </row>
    <row r="88" spans="1:6" s="5" customFormat="1">
      <c r="A88" s="38"/>
      <c r="B88" s="60" t="s">
        <v>50</v>
      </c>
      <c r="C88" s="66" t="s">
        <v>79</v>
      </c>
      <c r="D88" s="9"/>
      <c r="E88" s="9"/>
      <c r="F88" s="24"/>
    </row>
    <row r="89" spans="1:6" s="5" customFormat="1" ht="14.25" customHeight="1">
      <c r="A89" s="38"/>
      <c r="B89" s="60" t="s">
        <v>51</v>
      </c>
      <c r="C89" s="66" t="s">
        <v>79</v>
      </c>
      <c r="D89" s="9"/>
      <c r="E89" s="9"/>
      <c r="F89" s="24"/>
    </row>
    <row r="90" spans="1:6" s="5" customFormat="1" ht="15" thickBot="1">
      <c r="A90" s="39"/>
      <c r="B90" s="68"/>
      <c r="C90" s="69"/>
      <c r="D90" s="9"/>
      <c r="E90" s="9"/>
      <c r="F90" s="24"/>
    </row>
    <row r="91" spans="1:6" ht="15">
      <c r="A91" s="17" t="s">
        <v>87</v>
      </c>
      <c r="B91" s="9"/>
      <c r="C91" s="13"/>
      <c r="D91" s="9"/>
      <c r="E91" s="9"/>
      <c r="F91" s="73" t="s">
        <v>4</v>
      </c>
    </row>
    <row r="92" spans="1:6">
      <c r="A92" s="18" t="s">
        <v>99</v>
      </c>
      <c r="B92" s="9"/>
      <c r="C92" s="9"/>
      <c r="D92" s="9"/>
      <c r="E92" s="13"/>
      <c r="F92" s="74"/>
    </row>
    <row r="93" spans="1:6">
      <c r="A93" s="18" t="s">
        <v>100</v>
      </c>
      <c r="B93" s="9"/>
      <c r="C93" s="9"/>
      <c r="D93" s="9"/>
      <c r="E93" s="13"/>
      <c r="F93" s="74"/>
    </row>
    <row r="94" spans="1:6">
      <c r="A94" s="18" t="s">
        <v>88</v>
      </c>
      <c r="B94" s="9"/>
      <c r="C94" s="9"/>
      <c r="D94" s="9"/>
      <c r="E94" s="13"/>
      <c r="F94" s="74"/>
    </row>
    <row r="95" spans="1:6">
      <c r="A95" s="18" t="s">
        <v>89</v>
      </c>
      <c r="B95" s="9"/>
      <c r="C95" s="9"/>
      <c r="D95" s="9"/>
      <c r="E95" s="13"/>
      <c r="F95" s="74"/>
    </row>
    <row r="96" spans="1:6">
      <c r="A96" s="18" t="s">
        <v>4</v>
      </c>
      <c r="B96" s="9"/>
      <c r="C96" s="9"/>
      <c r="D96" s="9"/>
      <c r="E96" s="13"/>
      <c r="F96" s="74"/>
    </row>
    <row r="97" spans="1:6">
      <c r="A97" s="18" t="s">
        <v>4</v>
      </c>
      <c r="B97" s="9" t="s">
        <v>4</v>
      </c>
      <c r="C97" s="9"/>
      <c r="D97" s="9"/>
      <c r="E97" s="13"/>
      <c r="F97" s="74"/>
    </row>
    <row r="98" spans="1:6" ht="15">
      <c r="A98" s="18"/>
      <c r="B98" s="9"/>
      <c r="C98" s="14"/>
      <c r="D98" s="70" t="s">
        <v>90</v>
      </c>
      <c r="E98" s="13"/>
      <c r="F98" s="43"/>
    </row>
    <row r="99" spans="1:6" ht="15">
      <c r="A99" s="18"/>
      <c r="B99" s="9"/>
      <c r="C99" s="14"/>
      <c r="D99" s="13"/>
      <c r="E99" s="13"/>
      <c r="F99" s="43"/>
    </row>
    <row r="100" spans="1:6" ht="15">
      <c r="A100" s="18"/>
      <c r="B100" s="9"/>
      <c r="C100" s="14"/>
      <c r="D100" s="13"/>
      <c r="E100" s="14"/>
      <c r="F100" s="43"/>
    </row>
    <row r="101" spans="1:6" ht="15">
      <c r="A101" s="17" t="s">
        <v>91</v>
      </c>
      <c r="B101" s="9"/>
      <c r="C101" s="14"/>
      <c r="D101" s="70" t="s">
        <v>92</v>
      </c>
      <c r="E101" s="14"/>
      <c r="F101" s="43"/>
    </row>
    <row r="102" spans="1:6" ht="15.75" thickBot="1">
      <c r="A102" s="19" t="s">
        <v>101</v>
      </c>
      <c r="B102" s="20"/>
      <c r="C102" s="21"/>
      <c r="D102" s="71" t="s">
        <v>93</v>
      </c>
      <c r="E102" s="22"/>
      <c r="F102" s="75"/>
    </row>
    <row r="103" spans="1:6">
      <c r="A103" s="13"/>
      <c r="B103" s="13"/>
      <c r="C103" s="13"/>
      <c r="D103" s="14"/>
      <c r="E103" s="13"/>
      <c r="F103" s="14"/>
    </row>
    <row r="104" spans="1:6">
      <c r="A104" s="12"/>
      <c r="B104" s="5"/>
      <c r="C104" s="5"/>
      <c r="D104" s="5"/>
      <c r="E104" s="5"/>
      <c r="F104" s="5"/>
    </row>
    <row r="105" spans="1:6">
      <c r="A105" s="12"/>
      <c r="B105" s="5"/>
      <c r="C105" s="5"/>
      <c r="D105" s="5"/>
      <c r="E105" s="5"/>
      <c r="F105" s="5"/>
    </row>
  </sheetData>
  <mergeCells count="66">
    <mergeCell ref="F44:F45"/>
    <mergeCell ref="C12:C13"/>
    <mergeCell ref="D12:D13"/>
    <mergeCell ref="E12:E13"/>
    <mergeCell ref="F12:F13"/>
    <mergeCell ref="F34:F35"/>
    <mergeCell ref="F25:F26"/>
    <mergeCell ref="F31:F32"/>
    <mergeCell ref="E40:E41"/>
    <mergeCell ref="F40:F41"/>
    <mergeCell ref="C37:C38"/>
    <mergeCell ref="D37:D38"/>
    <mergeCell ref="E37:E38"/>
    <mergeCell ref="F37:F38"/>
    <mergeCell ref="A82:A83"/>
    <mergeCell ref="A7:A9"/>
    <mergeCell ref="C44:C45"/>
    <mergeCell ref="D44:D45"/>
    <mergeCell ref="E44:E45"/>
    <mergeCell ref="C34:C35"/>
    <mergeCell ref="D34:D35"/>
    <mergeCell ref="E34:E35"/>
    <mergeCell ref="C25:C26"/>
    <mergeCell ref="D25:D26"/>
    <mergeCell ref="E25:E26"/>
    <mergeCell ref="C31:C32"/>
    <mergeCell ref="D31:D32"/>
    <mergeCell ref="E31:E32"/>
    <mergeCell ref="C40:C41"/>
    <mergeCell ref="D40:D41"/>
    <mergeCell ref="A2:F2"/>
    <mergeCell ref="A3:F3"/>
    <mergeCell ref="A4:F4"/>
    <mergeCell ref="A5:F5"/>
    <mergeCell ref="B7:B9"/>
    <mergeCell ref="E6:F6"/>
    <mergeCell ref="XFA48:XFA50"/>
    <mergeCell ref="C52:C55"/>
    <mergeCell ref="D52:D55"/>
    <mergeCell ref="E52:E55"/>
    <mergeCell ref="F52:F55"/>
    <mergeCell ref="C48:C50"/>
    <mergeCell ref="D48:D50"/>
    <mergeCell ref="E48:E50"/>
    <mergeCell ref="F48:F50"/>
    <mergeCell ref="C68:C70"/>
    <mergeCell ref="D68:D70"/>
    <mergeCell ref="E68:E70"/>
    <mergeCell ref="F68:F70"/>
    <mergeCell ref="C56:C59"/>
    <mergeCell ref="D56:D59"/>
    <mergeCell ref="E56:E59"/>
    <mergeCell ref="F56:F59"/>
    <mergeCell ref="C75:C77"/>
    <mergeCell ref="D75:D77"/>
    <mergeCell ref="E75:E77"/>
    <mergeCell ref="F75:F77"/>
    <mergeCell ref="C71:C72"/>
    <mergeCell ref="D71:D72"/>
    <mergeCell ref="E71:E72"/>
    <mergeCell ref="F71:F72"/>
    <mergeCell ref="B82:B83"/>
    <mergeCell ref="C78:C79"/>
    <mergeCell ref="D78:D79"/>
    <mergeCell ref="E78:E79"/>
    <mergeCell ref="F78:F79"/>
  </mergeCells>
  <printOptions horizontalCentered="1"/>
  <pageMargins left="0.15" right="0.14000000000000001" top="0.68" bottom="0.37" header="0.18" footer="0.14000000000000001"/>
  <pageSetup paperSize="9" scale="85" fitToHeight="2" orientation="portrait" r:id="rId1"/>
  <headerFooter>
    <oddFooter>&amp;RPage &amp;P of &amp;N</oddFooter>
  </headerFooter>
  <rowBreaks count="1" manualBreakCount="1">
    <brk id="59" max="6" man="1"/>
  </rowBreaks>
  <ignoredErrors>
    <ignoredError sqref="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 30.06.13 UNAUDITED</vt:lpstr>
      <vt:lpstr>'RESULT 30.06.13 UNAUDITED'!Print_Area</vt:lpstr>
      <vt:lpstr>'RESULT 30.06.13 UNAUDITED'!Print_Titles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</dc:creator>
  <cp:lastModifiedBy>admin</cp:lastModifiedBy>
  <cp:lastPrinted>2013-08-05T10:30:48Z</cp:lastPrinted>
  <dcterms:created xsi:type="dcterms:W3CDTF">2012-05-09T08:55:54Z</dcterms:created>
  <dcterms:modified xsi:type="dcterms:W3CDTF">2013-08-13T06:29:08Z</dcterms:modified>
</cp:coreProperties>
</file>