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31-12-13" sheetId="6" r:id="rId1"/>
  </sheets>
  <calcPr calcId="124519"/>
</workbook>
</file>

<file path=xl/calcChain.xml><?xml version="1.0" encoding="utf-8"?>
<calcChain xmlns="http://schemas.openxmlformats.org/spreadsheetml/2006/main">
  <c r="C39" i="6"/>
  <c r="C24"/>
  <c r="I26"/>
  <c r="I14"/>
  <c r="C45"/>
  <c r="C44"/>
  <c r="G14"/>
  <c r="F14"/>
  <c r="E14"/>
  <c r="D14"/>
  <c r="D26"/>
  <c r="E26"/>
  <c r="F26"/>
  <c r="G26"/>
  <c r="C25"/>
  <c r="C19"/>
  <c r="C18"/>
  <c r="G77"/>
  <c r="F77"/>
  <c r="E77"/>
  <c r="D77"/>
  <c r="C77"/>
  <c r="C42"/>
  <c r="C36"/>
  <c r="C33"/>
  <c r="C30"/>
  <c r="C23"/>
  <c r="C22"/>
  <c r="C20"/>
  <c r="C13"/>
  <c r="C12"/>
  <c r="F29" l="1"/>
  <c r="F32" s="1"/>
  <c r="F35" s="1"/>
  <c r="F38" s="1"/>
  <c r="F41" s="1"/>
  <c r="F43" s="1"/>
  <c r="F47" s="1"/>
  <c r="D29"/>
  <c r="D32" s="1"/>
  <c r="D35" s="1"/>
  <c r="D38" s="1"/>
  <c r="D41" s="1"/>
  <c r="D51" s="1"/>
  <c r="I29"/>
  <c r="C26"/>
  <c r="G29"/>
  <c r="G32" s="1"/>
  <c r="G35" s="1"/>
  <c r="G38" s="1"/>
  <c r="G41" s="1"/>
  <c r="G43" s="1"/>
  <c r="G47" s="1"/>
  <c r="C14"/>
  <c r="E29"/>
  <c r="F51" l="1"/>
  <c r="I32"/>
  <c r="I35" s="1"/>
  <c r="I38" s="1"/>
  <c r="I41" s="1"/>
  <c r="D43"/>
  <c r="D47" s="1"/>
  <c r="C29"/>
  <c r="C32" s="1"/>
  <c r="C35" s="1"/>
  <c r="C38" s="1"/>
  <c r="C41" s="1"/>
  <c r="C51" s="1"/>
  <c r="G51"/>
  <c r="E32"/>
  <c r="E35" s="1"/>
  <c r="E38" s="1"/>
  <c r="E41" s="1"/>
  <c r="E51" s="1"/>
  <c r="C43" l="1"/>
  <c r="C47" s="1"/>
  <c r="I51"/>
  <c r="I43"/>
  <c r="I47" s="1"/>
  <c r="E43"/>
  <c r="E47" s="1"/>
</calcChain>
</file>

<file path=xl/sharedStrings.xml><?xml version="1.0" encoding="utf-8"?>
<sst xmlns="http://schemas.openxmlformats.org/spreadsheetml/2006/main" count="160" uniqueCount="102">
  <si>
    <t>SHRI JAGDAMBA POLYMERS LIMITED</t>
  </si>
  <si>
    <t xml:space="preserve"> </t>
  </si>
  <si>
    <t>Minority Interest</t>
  </si>
  <si>
    <t>A</t>
  </si>
  <si>
    <t>B</t>
  </si>
  <si>
    <t>Other Income</t>
  </si>
  <si>
    <t>NA</t>
  </si>
  <si>
    <t>Notes :</t>
  </si>
  <si>
    <t>2. Figures of previous year / quarter were regrouped / rearranged wherever necessary.</t>
  </si>
  <si>
    <t>3. The Company operates in a single segment of Polymer Products.</t>
  </si>
  <si>
    <t>Place : AHMEDABAD</t>
  </si>
  <si>
    <t>REGD. OFFICE : 802, NARNARAYAN COMPLEX, OPP.NAVRANGPURA P. O., NAVRANGPURA, AHMEDABAD - 380 009.</t>
  </si>
  <si>
    <t xml:space="preserve">UNAUDITED FINANCIAL RESULTS </t>
  </si>
  <si>
    <t>(Rs. in Lacs)</t>
  </si>
  <si>
    <t>Description</t>
  </si>
  <si>
    <t>Three Months</t>
  </si>
  <si>
    <t>Nine Months</t>
  </si>
  <si>
    <t>Accounting</t>
  </si>
  <si>
    <t>Half Year</t>
  </si>
  <si>
    <t>Ended on</t>
  </si>
  <si>
    <t xml:space="preserve"> Ended on</t>
  </si>
  <si>
    <t>Year Ended on</t>
  </si>
  <si>
    <t>(Unaudited)</t>
  </si>
  <si>
    <t>(Audited)</t>
  </si>
  <si>
    <t>Net Sale / Income from Operation (Net of Excise)</t>
  </si>
  <si>
    <t xml:space="preserve">  </t>
  </si>
  <si>
    <t>Other Operating Income</t>
  </si>
  <si>
    <t>Total Income</t>
  </si>
  <si>
    <t>Expenditure ;</t>
  </si>
  <si>
    <t xml:space="preserve">Profit from Operations before other Income, </t>
  </si>
  <si>
    <t>Exceptional Items</t>
  </si>
  <si>
    <t xml:space="preserve">Profit / ( Loss ) from Ordinary Activities before </t>
  </si>
  <si>
    <t>tax ( 7 + 8 )</t>
  </si>
  <si>
    <t xml:space="preserve">Net Profit / ( Loss ) from Ordinary Activities after </t>
  </si>
  <si>
    <t>tax ( 9 - 10 )</t>
  </si>
  <si>
    <t>Extraordinary item ( net of tax expense)</t>
  </si>
  <si>
    <t>Net Profit / ( Loss ) for the period ( 11 - 12 )</t>
  </si>
  <si>
    <t>Paid up equity share capital (face value Rs. 10/- each)</t>
  </si>
  <si>
    <t>Reserve excluding Revaluation Reserve as per balance</t>
  </si>
  <si>
    <t>------</t>
  </si>
  <si>
    <t>sheet of previous  accounting year</t>
  </si>
  <si>
    <t>Earnings per share (Not annualised)</t>
  </si>
  <si>
    <t>(a) Basic &amp; diluted EPS before Extraordinary item</t>
  </si>
  <si>
    <t>(b) Basic &amp; diluted EPS after Extraordinary item</t>
  </si>
  <si>
    <t>Public Shareholding (No. of shares)</t>
  </si>
  <si>
    <t>% of Public Shareholding</t>
  </si>
  <si>
    <t>.--2--</t>
  </si>
  <si>
    <t>Promoters and Promoter Group Shareholding</t>
  </si>
  <si>
    <t>a) Pledged / Encumbered</t>
  </si>
  <si>
    <t>Number of Shares</t>
  </si>
  <si>
    <t xml:space="preserve">% of Shares ( as a % of total shareholding of </t>
  </si>
  <si>
    <t>Promoter and Promoter Group )</t>
  </si>
  <si>
    <t>% of Shares ( % of total share capital of Company)</t>
  </si>
  <si>
    <t>b) Non - Encumbered</t>
  </si>
  <si>
    <t>For  SHRI JAGDAMBA POLYMERS LTD.</t>
  </si>
  <si>
    <t xml:space="preserve">              (R.K. BHOJNAGARWALLA)</t>
  </si>
  <si>
    <t xml:space="preserve">    CHAIRMAN CUM MANAGING DIRECTOR</t>
  </si>
  <si>
    <t>31.12.2012</t>
  </si>
  <si>
    <t>(g ) Other Expenditure</t>
  </si>
  <si>
    <t>(h ) Total</t>
  </si>
  <si>
    <t>Finance Cost</t>
  </si>
  <si>
    <t>(b ) Purchase of Stock in Trade</t>
  </si>
  <si>
    <t>(a ) Cost of Material Consumed</t>
  </si>
  <si>
    <t>(c )  Changes in Inventories of finished goods,</t>
  </si>
  <si>
    <t xml:space="preserve">       work in progress and stock in trade</t>
  </si>
  <si>
    <t>(d ) Employee benefits expense</t>
  </si>
  <si>
    <t>(e ) Depreciation and amortisation expense</t>
  </si>
  <si>
    <t>(f  )  Power &amp; Fuel</t>
  </si>
  <si>
    <t>finance costs and Exceptional Items ( 1- 2 )</t>
  </si>
  <si>
    <t xml:space="preserve">Profit /(Loss) from Ordinary activities before </t>
  </si>
  <si>
    <t>finance costs and Exceptional Items ( 3 + 4)</t>
  </si>
  <si>
    <t xml:space="preserve">Profit /(Loss) from Ordinary activities after </t>
  </si>
  <si>
    <t>finance costs but before Exceptional Items (5 - 6)</t>
  </si>
  <si>
    <t xml:space="preserve">Tax Expense / Deferred Tax Adjustments </t>
  </si>
  <si>
    <t>Share of profit (loss) of associates</t>
  </si>
  <si>
    <t xml:space="preserve">Net Profit /Loss after taxes, minority interest and </t>
  </si>
  <si>
    <t>share of profit /loss of associates ( 13 + 14 + 15)</t>
  </si>
  <si>
    <t>PART-I</t>
  </si>
  <si>
    <t>PART-II</t>
  </si>
  <si>
    <t>PARTICULARS OF SHARE HOLDING</t>
  </si>
  <si>
    <t xml:space="preserve">INVESTOR COMPLAINTS </t>
  </si>
  <si>
    <t>PARTICULARS</t>
  </si>
  <si>
    <t>9 MONTHS</t>
  </si>
  <si>
    <t>ENDED</t>
  </si>
  <si>
    <t>Pending at the begainning of the quarter</t>
  </si>
  <si>
    <t>NIL</t>
  </si>
  <si>
    <t>i</t>
  </si>
  <si>
    <t>ii</t>
  </si>
  <si>
    <t>iii</t>
  </si>
  <si>
    <t>iv</t>
  </si>
  <si>
    <t>Received during the quarter</t>
  </si>
  <si>
    <t>Disposed of the during the quarter</t>
  </si>
  <si>
    <t>Remaining unresolved at the end of the quarter</t>
  </si>
  <si>
    <t>S.No.</t>
  </si>
  <si>
    <t>FOR THE QUARTER ENDED ON 31.12.2013</t>
  </si>
  <si>
    <t>31.12.2013</t>
  </si>
  <si>
    <t>31.03.2013</t>
  </si>
  <si>
    <t>30.09.2013</t>
  </si>
  <si>
    <t xml:space="preserve">1. The above financial results for the quarter ended December  31, 2013 have been approved by the audit committee </t>
  </si>
  <si>
    <t>AS ON 31-12-13</t>
  </si>
  <si>
    <t xml:space="preserve">    and by Board in their meeting held on  12.02.2014  and reviewed by the auditors.</t>
  </si>
  <si>
    <t>Date  :  12.02.2014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</si>
</sst>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Sans Serif 10cpi"/>
    </font>
    <font>
      <sz val="10"/>
      <name val="Sans Serif 10cpi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Sans Serif 10cpi"/>
    </font>
    <font>
      <sz val="10"/>
      <color rgb="FFFF0000"/>
      <name val="Sans Serif 10cpi"/>
    </font>
    <font>
      <b/>
      <sz val="8.5"/>
      <name val="MS Sans Serif"/>
      <family val="2"/>
    </font>
    <font>
      <b/>
      <sz val="10"/>
      <name val="Sans Serif 10cpi"/>
    </font>
    <font>
      <sz val="10"/>
      <color indexed="10"/>
      <name val="Sans Serif 10cpi"/>
    </font>
    <font>
      <sz val="10"/>
      <color indexed="10"/>
      <name val="Arial"/>
      <family val="2"/>
    </font>
    <font>
      <sz val="8"/>
      <name val="Sans Serif 10cpi"/>
    </font>
    <font>
      <sz val="11"/>
      <name val="Calibri"/>
      <family val="2"/>
      <scheme val="minor"/>
    </font>
    <font>
      <b/>
      <sz val="10"/>
      <color rgb="FFFF0000"/>
      <name val="Sans Serif 10cpi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4" xfId="0" applyFont="1" applyBorder="1"/>
    <xf numFmtId="0" fontId="7" fillId="0" borderId="0" xfId="0" applyFont="1" applyBorder="1"/>
    <xf numFmtId="2" fontId="5" fillId="0" borderId="0" xfId="0" applyNumberFormat="1" applyFont="1" applyBorder="1"/>
    <xf numFmtId="0" fontId="6" fillId="0" borderId="4" xfId="0" applyFont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2" fillId="0" borderId="5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17" xfId="0" applyFont="1" applyBorder="1"/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5" fillId="0" borderId="14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right"/>
    </xf>
    <xf numFmtId="0" fontId="5" fillId="0" borderId="0" xfId="0" applyFont="1" applyBorder="1"/>
    <xf numFmtId="0" fontId="15" fillId="0" borderId="17" xfId="0" applyFont="1" applyBorder="1"/>
    <xf numFmtId="0" fontId="5" fillId="0" borderId="14" xfId="0" applyFont="1" applyBorder="1" applyAlignment="1">
      <alignment wrapText="1"/>
    </xf>
    <xf numFmtId="2" fontId="4" fillId="0" borderId="14" xfId="0" applyNumberFormat="1" applyFont="1" applyBorder="1"/>
    <xf numFmtId="2" fontId="4" fillId="0" borderId="6" xfId="0" applyNumberFormat="1" applyFont="1" applyBorder="1"/>
    <xf numFmtId="0" fontId="13" fillId="0" borderId="0" xfId="0" applyFont="1"/>
    <xf numFmtId="2" fontId="4" fillId="0" borderId="0" xfId="0" applyNumberFormat="1" applyFont="1" applyBorder="1"/>
    <xf numFmtId="2" fontId="8" fillId="0" borderId="0" xfId="0" applyNumberFormat="1" applyFont="1" applyBorder="1"/>
    <xf numFmtId="2" fontId="4" fillId="0" borderId="19" xfId="0" applyNumberFormat="1" applyFont="1" applyBorder="1"/>
    <xf numFmtId="2" fontId="5" fillId="0" borderId="14" xfId="0" applyNumberFormat="1" applyFont="1" applyBorder="1"/>
    <xf numFmtId="2" fontId="5" fillId="0" borderId="19" xfId="0" applyNumberFormat="1" applyFont="1" applyBorder="1"/>
    <xf numFmtId="0" fontId="4" fillId="0" borderId="0" xfId="0" applyFont="1" applyBorder="1"/>
    <xf numFmtId="2" fontId="16" fillId="0" borderId="0" xfId="0" applyNumberFormat="1" applyFont="1" applyBorder="1"/>
    <xf numFmtId="2" fontId="17" fillId="0" borderId="0" xfId="0" applyNumberFormat="1" applyFont="1" applyBorder="1"/>
    <xf numFmtId="0" fontId="16" fillId="0" borderId="0" xfId="0" applyFont="1" applyBorder="1"/>
    <xf numFmtId="0" fontId="3" fillId="0" borderId="14" xfId="0" applyFont="1" applyBorder="1"/>
    <xf numFmtId="2" fontId="4" fillId="0" borderId="8" xfId="0" applyNumberFormat="1" applyFont="1" applyBorder="1"/>
    <xf numFmtId="2" fontId="4" fillId="0" borderId="18" xfId="0" applyNumberFormat="1" applyFont="1" applyBorder="1"/>
    <xf numFmtId="0" fontId="4" fillId="0" borderId="8" xfId="0" quotePrefix="1" applyFont="1" applyBorder="1" applyAlignment="1">
      <alignment horizontal="right"/>
    </xf>
    <xf numFmtId="0" fontId="4" fillId="0" borderId="18" xfId="0" quotePrefix="1" applyFont="1" applyBorder="1" applyAlignment="1">
      <alignment horizontal="right"/>
    </xf>
    <xf numFmtId="2" fontId="4" fillId="0" borderId="19" xfId="0" quotePrefix="1" applyNumberFormat="1" applyFont="1" applyBorder="1" applyAlignment="1">
      <alignment horizontal="right"/>
    </xf>
    <xf numFmtId="0" fontId="5" fillId="0" borderId="17" xfId="0" applyFont="1" applyBorder="1"/>
    <xf numFmtId="2" fontId="4" fillId="0" borderId="17" xfId="0" applyNumberFormat="1" applyFont="1" applyBorder="1"/>
    <xf numFmtId="1" fontId="4" fillId="0" borderId="17" xfId="0" applyNumberFormat="1" applyFont="1" applyBorder="1"/>
    <xf numFmtId="0" fontId="8" fillId="0" borderId="4" xfId="0" applyFont="1" applyBorder="1"/>
    <xf numFmtId="0" fontId="2" fillId="0" borderId="26" xfId="0" applyFont="1" applyBorder="1"/>
    <xf numFmtId="0" fontId="7" fillId="0" borderId="3" xfId="0" applyFont="1" applyBorder="1"/>
    <xf numFmtId="0" fontId="8" fillId="0" borderId="15" xfId="0" applyFont="1" applyBorder="1"/>
    <xf numFmtId="0" fontId="7" fillId="0" borderId="15" xfId="0" applyFont="1" applyBorder="1"/>
    <xf numFmtId="0" fontId="7" fillId="0" borderId="13" xfId="0" applyFont="1" applyBorder="1"/>
    <xf numFmtId="0" fontId="7" fillId="0" borderId="6" xfId="0" applyFont="1" applyBorder="1"/>
    <xf numFmtId="2" fontId="10" fillId="0" borderId="0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0" fontId="15" fillId="0" borderId="4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4" fillId="0" borderId="28" xfId="0" applyFont="1" applyBorder="1"/>
    <xf numFmtId="0" fontId="4" fillId="0" borderId="17" xfId="0" applyFont="1" applyBorder="1"/>
    <xf numFmtId="2" fontId="4" fillId="0" borderId="2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8" fillId="0" borderId="1" xfId="0" applyFont="1" applyBorder="1"/>
    <xf numFmtId="0" fontId="5" fillId="0" borderId="9" xfId="0" applyFont="1" applyBorder="1"/>
    <xf numFmtId="0" fontId="5" fillId="0" borderId="12" xfId="0" applyFont="1" applyBorder="1"/>
    <xf numFmtId="0" fontId="4" fillId="0" borderId="6" xfId="0" applyFont="1" applyBorder="1"/>
    <xf numFmtId="0" fontId="15" fillId="0" borderId="29" xfId="0" applyFont="1" applyBorder="1" applyAlignment="1">
      <alignment horizontal="center"/>
    </xf>
    <xf numFmtId="0" fontId="5" fillId="0" borderId="11" xfId="0" applyFont="1" applyBorder="1"/>
    <xf numFmtId="2" fontId="4" fillId="0" borderId="11" xfId="0" applyNumberFormat="1" applyFont="1" applyBorder="1"/>
    <xf numFmtId="0" fontId="18" fillId="0" borderId="2" xfId="0" applyFont="1" applyBorder="1"/>
    <xf numFmtId="2" fontId="5" fillId="0" borderId="0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12" xfId="0" applyFont="1" applyBorder="1"/>
    <xf numFmtId="0" fontId="4" fillId="0" borderId="14" xfId="0" quotePrefix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9" fillId="0" borderId="0" xfId="0" applyFont="1" applyBorder="1"/>
    <xf numFmtId="0" fontId="15" fillId="0" borderId="0" xfId="0" applyFont="1" applyBorder="1" applyAlignment="1">
      <alignment horizontal="center"/>
    </xf>
    <xf numFmtId="2" fontId="11" fillId="0" borderId="14" xfId="0" applyNumberFormat="1" applyFont="1" applyBorder="1"/>
    <xf numFmtId="0" fontId="11" fillId="0" borderId="0" xfId="0" applyFont="1" applyBorder="1"/>
    <xf numFmtId="0" fontId="20" fillId="0" borderId="0" xfId="0" applyFont="1" applyBorder="1" applyAlignment="1">
      <alignment horizontal="center"/>
    </xf>
    <xf numFmtId="2" fontId="10" fillId="0" borderId="9" xfId="0" applyNumberFormat="1" applyFont="1" applyBorder="1"/>
    <xf numFmtId="2" fontId="10" fillId="0" borderId="10" xfId="0" applyNumberFormat="1" applyFont="1" applyBorder="1"/>
    <xf numFmtId="2" fontId="10" fillId="0" borderId="3" xfId="0" applyNumberFormat="1" applyFont="1" applyBorder="1"/>
    <xf numFmtId="2" fontId="10" fillId="0" borderId="27" xfId="0" applyNumberFormat="1" applyFont="1" applyBorder="1"/>
    <xf numFmtId="0" fontId="9" fillId="0" borderId="3" xfId="0" applyFont="1" applyBorder="1"/>
    <xf numFmtId="0" fontId="12" fillId="0" borderId="27" xfId="0" applyFont="1" applyBorder="1"/>
    <xf numFmtId="0" fontId="12" fillId="0" borderId="5" xfId="0" applyFont="1" applyBorder="1"/>
    <xf numFmtId="0" fontId="12" fillId="0" borderId="13" xfId="0" applyFont="1" applyBorder="1"/>
    <xf numFmtId="0" fontId="10" fillId="0" borderId="0" xfId="0" applyFont="1" applyBorder="1"/>
    <xf numFmtId="2" fontId="4" fillId="0" borderId="14" xfId="0" applyNumberFormat="1" applyFont="1" applyFill="1" applyBorder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topLeftCell="A74" workbookViewId="0">
      <selection activeCell="B95" sqref="B95"/>
    </sheetView>
  </sheetViews>
  <sheetFormatPr defaultRowHeight="15"/>
  <cols>
    <col min="1" max="1" width="4.140625" customWidth="1"/>
    <col min="2" max="2" width="45.28515625" customWidth="1"/>
    <col min="3" max="3" width="13.5703125" customWidth="1"/>
    <col min="4" max="4" width="13.140625" customWidth="1"/>
    <col min="5" max="5" width="12.85546875" customWidth="1"/>
    <col min="6" max="6" width="13.42578125" customWidth="1"/>
    <col min="7" max="7" width="14.28515625" customWidth="1"/>
    <col min="8" max="8" width="4.85546875" customWidth="1"/>
    <col min="9" max="9" width="13.7109375" customWidth="1"/>
  </cols>
  <sheetData>
    <row r="1" spans="1:1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>
      <c r="A2" s="100" t="s">
        <v>0</v>
      </c>
      <c r="B2" s="100"/>
      <c r="C2" s="100"/>
      <c r="D2" s="100"/>
      <c r="E2" s="100"/>
      <c r="F2" s="100"/>
      <c r="G2" s="100"/>
      <c r="H2" s="100"/>
      <c r="I2" s="10"/>
      <c r="J2" s="10"/>
      <c r="K2" s="10"/>
      <c r="L2" s="10"/>
      <c r="M2" s="10"/>
      <c r="N2" s="10"/>
    </row>
    <row r="3" spans="1:14">
      <c r="A3" s="10"/>
      <c r="B3" s="101" t="s">
        <v>11</v>
      </c>
      <c r="C3" s="101"/>
      <c r="D3" s="101"/>
      <c r="E3" s="101"/>
      <c r="F3" s="101"/>
      <c r="G3" s="101"/>
      <c r="H3" s="10"/>
      <c r="I3" s="10"/>
      <c r="J3" s="10"/>
      <c r="K3" s="10"/>
      <c r="L3" s="10"/>
      <c r="M3" s="10"/>
      <c r="N3" s="10"/>
    </row>
    <row r="4" spans="1:14">
      <c r="A4" s="10"/>
      <c r="B4" s="102" t="s">
        <v>12</v>
      </c>
      <c r="C4" s="102"/>
      <c r="D4" s="102"/>
      <c r="E4" s="102"/>
      <c r="F4" s="102"/>
      <c r="G4" s="102"/>
      <c r="H4" s="10"/>
      <c r="I4" s="10"/>
      <c r="J4" s="10"/>
      <c r="K4" s="10"/>
      <c r="L4" s="10"/>
      <c r="M4" s="10"/>
      <c r="N4" s="10"/>
    </row>
    <row r="5" spans="1:14">
      <c r="A5" s="10"/>
      <c r="B5" s="102" t="s">
        <v>94</v>
      </c>
      <c r="C5" s="102"/>
      <c r="D5" s="102"/>
      <c r="E5" s="102"/>
      <c r="F5" s="102"/>
      <c r="G5" s="102"/>
      <c r="H5" s="10"/>
      <c r="I5" s="10"/>
      <c r="J5" s="10"/>
      <c r="K5" s="10"/>
      <c r="L5" s="10"/>
      <c r="M5" s="10"/>
      <c r="N5" s="10"/>
    </row>
    <row r="6" spans="1:14">
      <c r="A6" s="10"/>
      <c r="B6" s="11"/>
      <c r="C6" s="11"/>
      <c r="D6" s="11"/>
      <c r="E6" s="11"/>
      <c r="F6" s="11"/>
      <c r="G6" s="12" t="s">
        <v>13</v>
      </c>
      <c r="H6" s="10"/>
      <c r="I6" s="10"/>
      <c r="J6" s="10"/>
      <c r="K6" s="10"/>
      <c r="L6" s="10"/>
      <c r="M6" s="10"/>
      <c r="N6" s="10"/>
    </row>
    <row r="7" spans="1:14" s="17" customFormat="1" ht="12.75">
      <c r="A7" s="13"/>
      <c r="B7" s="14" t="s">
        <v>14</v>
      </c>
      <c r="C7" s="15" t="s">
        <v>15</v>
      </c>
      <c r="D7" s="15" t="s">
        <v>15</v>
      </c>
      <c r="E7" s="15" t="s">
        <v>16</v>
      </c>
      <c r="F7" s="15" t="s">
        <v>16</v>
      </c>
      <c r="G7" s="16" t="s">
        <v>17</v>
      </c>
      <c r="I7" s="14" t="s">
        <v>18</v>
      </c>
      <c r="J7" s="18"/>
      <c r="K7" s="18"/>
      <c r="L7" s="18"/>
      <c r="M7" s="5"/>
      <c r="N7" s="5"/>
    </row>
    <row r="8" spans="1:14" s="17" customFormat="1" ht="12.75">
      <c r="A8" s="13"/>
      <c r="B8" s="19"/>
      <c r="C8" s="14" t="s">
        <v>19</v>
      </c>
      <c r="D8" s="14" t="s">
        <v>19</v>
      </c>
      <c r="E8" s="20" t="s">
        <v>20</v>
      </c>
      <c r="F8" s="20" t="s">
        <v>20</v>
      </c>
      <c r="G8" s="20" t="s">
        <v>21</v>
      </c>
      <c r="I8" s="14" t="s">
        <v>19</v>
      </c>
      <c r="J8" s="18"/>
      <c r="K8" s="18"/>
      <c r="L8" s="18"/>
      <c r="M8" s="5"/>
      <c r="N8" s="5"/>
    </row>
    <row r="9" spans="1:14" s="17" customFormat="1" ht="13.5" thickBot="1">
      <c r="A9" s="13"/>
      <c r="B9" s="19"/>
      <c r="C9" s="21" t="s">
        <v>95</v>
      </c>
      <c r="D9" s="21" t="s">
        <v>57</v>
      </c>
      <c r="E9" s="15" t="s">
        <v>95</v>
      </c>
      <c r="F9" s="15" t="s">
        <v>57</v>
      </c>
      <c r="G9" s="20" t="s">
        <v>96</v>
      </c>
      <c r="I9" s="21" t="s">
        <v>97</v>
      </c>
      <c r="J9" s="18"/>
      <c r="K9" s="18"/>
      <c r="L9" s="18"/>
      <c r="M9" s="5"/>
      <c r="N9" s="5"/>
    </row>
    <row r="10" spans="1:14" s="17" customFormat="1" ht="13.5" thickBot="1">
      <c r="A10" s="22"/>
      <c r="B10" s="19"/>
      <c r="C10" s="23" t="s">
        <v>22</v>
      </c>
      <c r="D10" s="23" t="s">
        <v>22</v>
      </c>
      <c r="E10" s="23" t="s">
        <v>22</v>
      </c>
      <c r="F10" s="23" t="s">
        <v>22</v>
      </c>
      <c r="G10" s="24" t="s">
        <v>23</v>
      </c>
      <c r="I10" s="23" t="s">
        <v>22</v>
      </c>
      <c r="J10" s="25"/>
      <c r="K10" s="25"/>
      <c r="L10" s="25"/>
      <c r="M10" s="5"/>
      <c r="N10" s="5"/>
    </row>
    <row r="11" spans="1:14" s="17" customFormat="1" ht="12.75">
      <c r="A11" s="79" t="s">
        <v>93</v>
      </c>
      <c r="B11" s="26" t="s">
        <v>77</v>
      </c>
      <c r="C11" s="26"/>
      <c r="D11" s="27"/>
      <c r="E11" s="26"/>
      <c r="F11" s="26"/>
      <c r="G11" s="28"/>
      <c r="I11" s="26"/>
      <c r="J11" s="29"/>
      <c r="K11" s="29"/>
      <c r="L11" s="29"/>
      <c r="M11" s="5"/>
      <c r="N11" s="5"/>
    </row>
    <row r="12" spans="1:14" s="17" customFormat="1" ht="25.5">
      <c r="A12" s="30">
        <v>1</v>
      </c>
      <c r="B12" s="31" t="s">
        <v>24</v>
      </c>
      <c r="C12" s="32">
        <f>E12-I12</f>
        <v>2025.63</v>
      </c>
      <c r="D12" s="32">
        <v>1431.42</v>
      </c>
      <c r="E12" s="32">
        <v>6416.99</v>
      </c>
      <c r="F12" s="32">
        <v>5230.74</v>
      </c>
      <c r="G12" s="33">
        <v>7392.77</v>
      </c>
      <c r="I12" s="33">
        <v>4391.3599999999997</v>
      </c>
      <c r="J12" s="35"/>
      <c r="K12" s="35"/>
      <c r="L12" s="35"/>
      <c r="M12" s="5"/>
      <c r="N12" s="36"/>
    </row>
    <row r="13" spans="1:14" s="17" customFormat="1" ht="12.75">
      <c r="A13" s="30" t="s">
        <v>25</v>
      </c>
      <c r="B13" s="19" t="s">
        <v>26</v>
      </c>
      <c r="C13" s="32">
        <f>E13-I13</f>
        <v>10.24</v>
      </c>
      <c r="D13" s="32">
        <v>17.68</v>
      </c>
      <c r="E13" s="32">
        <v>15.59</v>
      </c>
      <c r="F13" s="32">
        <v>17.68</v>
      </c>
      <c r="G13" s="37">
        <v>3.09</v>
      </c>
      <c r="I13" s="37">
        <v>5.35</v>
      </c>
      <c r="J13" s="35"/>
      <c r="K13" s="35"/>
      <c r="L13" s="35"/>
      <c r="M13" s="5"/>
      <c r="N13" s="36"/>
    </row>
    <row r="14" spans="1:14" s="17" customFormat="1" ht="12.75">
      <c r="A14" s="30" t="s">
        <v>1</v>
      </c>
      <c r="B14" s="19" t="s">
        <v>27</v>
      </c>
      <c r="C14" s="38">
        <f>C13+C12</f>
        <v>2035.8700000000001</v>
      </c>
      <c r="D14" s="38">
        <f>D13+D12</f>
        <v>1449.1000000000001</v>
      </c>
      <c r="E14" s="38">
        <f>E13+E12</f>
        <v>6432.58</v>
      </c>
      <c r="F14" s="38">
        <f>F13+F12</f>
        <v>5248.42</v>
      </c>
      <c r="G14" s="38">
        <f>G13+G12</f>
        <v>7395.8600000000006</v>
      </c>
      <c r="I14" s="38">
        <f>I13+I12</f>
        <v>4396.71</v>
      </c>
      <c r="J14" s="3"/>
      <c r="K14" s="3"/>
      <c r="L14" s="3"/>
      <c r="M14" s="5"/>
      <c r="N14" s="36"/>
    </row>
    <row r="15" spans="1:14" s="17" customFormat="1" ht="12.75">
      <c r="A15" s="30" t="s">
        <v>1</v>
      </c>
      <c r="B15" s="19"/>
      <c r="C15" s="61"/>
      <c r="D15" s="38"/>
      <c r="E15" s="38"/>
      <c r="F15" s="38"/>
      <c r="G15" s="39"/>
      <c r="I15" s="39"/>
      <c r="J15" s="35"/>
      <c r="K15" s="35"/>
      <c r="L15" s="35"/>
      <c r="M15" s="5"/>
      <c r="N15" s="36"/>
    </row>
    <row r="16" spans="1:14" s="17" customFormat="1" ht="12.75">
      <c r="A16" s="30">
        <v>2</v>
      </c>
      <c r="B16" s="19" t="s">
        <v>28</v>
      </c>
      <c r="C16" s="62"/>
      <c r="D16" s="32"/>
      <c r="E16" s="32"/>
      <c r="F16" s="32"/>
      <c r="G16" s="37"/>
      <c r="I16" s="37"/>
      <c r="J16" s="40"/>
      <c r="K16" s="40"/>
      <c r="L16" s="40"/>
      <c r="M16" s="5"/>
      <c r="N16" s="5"/>
    </row>
    <row r="17" spans="1:14" s="17" customFormat="1" ht="12.75">
      <c r="A17" s="30"/>
      <c r="B17" s="19"/>
      <c r="C17" s="62"/>
      <c r="D17" s="32"/>
      <c r="E17" s="32"/>
      <c r="F17" s="32"/>
      <c r="G17" s="37"/>
      <c r="I17" s="37"/>
      <c r="J17" s="40"/>
      <c r="K17" s="40"/>
      <c r="L17" s="40"/>
      <c r="M17" s="5"/>
      <c r="N17" s="5"/>
    </row>
    <row r="18" spans="1:14" s="17" customFormat="1" ht="12.75">
      <c r="A18" s="13"/>
      <c r="B18" s="19" t="s">
        <v>62</v>
      </c>
      <c r="C18" s="32">
        <f>E18-I18</f>
        <v>1150.9699999999998</v>
      </c>
      <c r="D18" s="32">
        <v>819.9</v>
      </c>
      <c r="E18" s="32">
        <v>3576.89</v>
      </c>
      <c r="F18" s="32">
        <v>3120.38</v>
      </c>
      <c r="G18" s="37">
        <v>4199.25</v>
      </c>
      <c r="I18" s="37">
        <v>2425.92</v>
      </c>
      <c r="J18" s="35"/>
      <c r="K18" s="35"/>
      <c r="L18" s="35"/>
      <c r="M18" s="5"/>
      <c r="N18" s="36"/>
    </row>
    <row r="19" spans="1:14" s="17" customFormat="1" ht="12.75">
      <c r="A19" s="13"/>
      <c r="B19" s="19" t="s">
        <v>61</v>
      </c>
      <c r="C19" s="32">
        <f>E19-I19</f>
        <v>0</v>
      </c>
      <c r="D19" s="32">
        <v>0</v>
      </c>
      <c r="E19" s="32">
        <v>0</v>
      </c>
      <c r="F19" s="32">
        <v>0</v>
      </c>
      <c r="G19" s="37">
        <v>0</v>
      </c>
      <c r="I19" s="37">
        <v>0</v>
      </c>
      <c r="J19" s="35"/>
      <c r="K19" s="35"/>
      <c r="L19" s="35"/>
      <c r="M19" s="5"/>
      <c r="N19" s="5"/>
    </row>
    <row r="20" spans="1:14" s="17" customFormat="1" ht="12.75">
      <c r="A20" s="13"/>
      <c r="B20" s="19" t="s">
        <v>63</v>
      </c>
      <c r="C20" s="32">
        <f>E20-I20</f>
        <v>27.209999999999994</v>
      </c>
      <c r="D20" s="32">
        <v>-66.63</v>
      </c>
      <c r="E20" s="32">
        <v>65.16</v>
      </c>
      <c r="F20" s="32">
        <v>-115.2</v>
      </c>
      <c r="G20" s="37">
        <v>-46.7</v>
      </c>
      <c r="I20" s="37">
        <v>37.950000000000003</v>
      </c>
      <c r="J20" s="35"/>
      <c r="K20" s="35"/>
      <c r="L20" s="35"/>
      <c r="M20" s="5"/>
      <c r="N20" s="36"/>
    </row>
    <row r="21" spans="1:14" s="17" customFormat="1" ht="12.75">
      <c r="A21" s="13" t="s">
        <v>1</v>
      </c>
      <c r="B21" s="19" t="s">
        <v>64</v>
      </c>
      <c r="C21" s="32" t="s">
        <v>1</v>
      </c>
      <c r="D21" s="32"/>
      <c r="E21" s="32"/>
      <c r="F21" s="32"/>
      <c r="G21" s="37"/>
      <c r="I21" s="37"/>
      <c r="J21" s="40"/>
      <c r="K21" s="40"/>
      <c r="L21" s="40"/>
      <c r="M21" s="5"/>
      <c r="N21" s="5"/>
    </row>
    <row r="22" spans="1:14" s="17" customFormat="1" ht="12.75">
      <c r="A22" s="13"/>
      <c r="B22" s="19" t="s">
        <v>65</v>
      </c>
      <c r="C22" s="32">
        <f>E22-I22</f>
        <v>211.75</v>
      </c>
      <c r="D22" s="32">
        <v>176.73</v>
      </c>
      <c r="E22" s="32">
        <v>629.27</v>
      </c>
      <c r="F22" s="32">
        <v>532.41999999999996</v>
      </c>
      <c r="G22" s="37">
        <v>711.22</v>
      </c>
      <c r="I22" s="37">
        <v>417.52</v>
      </c>
      <c r="J22" s="35"/>
      <c r="K22" s="35"/>
      <c r="L22" s="35"/>
      <c r="M22" s="5"/>
      <c r="N22" s="36"/>
    </row>
    <row r="23" spans="1:14" s="17" customFormat="1" ht="12.75">
      <c r="A23" s="13"/>
      <c r="B23" s="19" t="s">
        <v>66</v>
      </c>
      <c r="C23" s="32">
        <f>E23-I23</f>
        <v>65.86</v>
      </c>
      <c r="D23" s="32">
        <v>49.39</v>
      </c>
      <c r="E23" s="32">
        <v>167.78</v>
      </c>
      <c r="F23" s="32">
        <v>148.16999999999999</v>
      </c>
      <c r="G23" s="37">
        <v>197.03</v>
      </c>
      <c r="I23" s="37">
        <v>101.92</v>
      </c>
      <c r="J23" s="35"/>
      <c r="K23" s="35"/>
      <c r="L23" s="35"/>
      <c r="M23" s="5"/>
      <c r="N23" s="5"/>
    </row>
    <row r="24" spans="1:14" s="17" customFormat="1" ht="12.75">
      <c r="A24" s="13"/>
      <c r="B24" s="19" t="s">
        <v>67</v>
      </c>
      <c r="C24" s="32">
        <f>E24-I24</f>
        <v>150.90000000000003</v>
      </c>
      <c r="D24" s="32">
        <v>135</v>
      </c>
      <c r="E24" s="32">
        <v>449.47</v>
      </c>
      <c r="F24" s="32">
        <v>419.3</v>
      </c>
      <c r="G24" s="37">
        <v>553.95000000000005</v>
      </c>
      <c r="I24" s="37">
        <v>298.57</v>
      </c>
      <c r="J24" s="35"/>
      <c r="K24" s="35"/>
      <c r="L24" s="35"/>
      <c r="M24" s="5"/>
      <c r="N24" s="41"/>
    </row>
    <row r="25" spans="1:14" s="17" customFormat="1" ht="12.75">
      <c r="A25" s="13"/>
      <c r="B25" s="19" t="s">
        <v>58</v>
      </c>
      <c r="C25" s="32">
        <f>E25-I25</f>
        <v>310.04000000000008</v>
      </c>
      <c r="D25" s="32">
        <v>206.04</v>
      </c>
      <c r="E25" s="32">
        <v>921.83</v>
      </c>
      <c r="F25" s="32">
        <v>699.86</v>
      </c>
      <c r="G25" s="37">
        <v>1197.55</v>
      </c>
      <c r="I25" s="37">
        <v>611.79</v>
      </c>
      <c r="J25" s="35"/>
      <c r="K25" s="35"/>
      <c r="L25" s="35"/>
      <c r="M25" s="5"/>
      <c r="N25" s="36"/>
    </row>
    <row r="26" spans="1:14" s="17" customFormat="1" ht="12.75">
      <c r="A26" s="13"/>
      <c r="B26" s="19" t="s">
        <v>59</v>
      </c>
      <c r="C26" s="39">
        <f>SUM(C18:C25)</f>
        <v>1916.73</v>
      </c>
      <c r="D26" s="39">
        <f>SUM(D18:D25)</f>
        <v>1320.4299999999998</v>
      </c>
      <c r="E26" s="39">
        <f>SUM(E18:E25)</f>
        <v>5810.4</v>
      </c>
      <c r="F26" s="39">
        <f>SUM(F18:F25)</f>
        <v>4804.93</v>
      </c>
      <c r="G26" s="39">
        <f>SUM(G18:G25)</f>
        <v>6812.3</v>
      </c>
      <c r="I26" s="39">
        <f>SUM(I18:I25)</f>
        <v>3893.67</v>
      </c>
      <c r="J26" s="35"/>
      <c r="K26" s="35"/>
      <c r="L26" s="35"/>
      <c r="M26" s="5"/>
      <c r="N26" s="36"/>
    </row>
    <row r="27" spans="1:14" s="17" customFormat="1" ht="12.75">
      <c r="A27" s="13"/>
      <c r="B27" s="19"/>
      <c r="C27" s="32"/>
      <c r="D27" s="32"/>
      <c r="E27" s="32"/>
      <c r="F27" s="32"/>
      <c r="G27" s="37"/>
      <c r="I27" s="37"/>
      <c r="J27" s="35"/>
      <c r="K27" s="35"/>
      <c r="L27" s="35"/>
      <c r="M27" s="5"/>
      <c r="N27" s="36"/>
    </row>
    <row r="28" spans="1:14" s="17" customFormat="1" ht="12.75">
      <c r="A28" s="13">
        <v>3</v>
      </c>
      <c r="B28" s="19" t="s">
        <v>29</v>
      </c>
      <c r="C28" s="32"/>
      <c r="D28" s="32"/>
      <c r="E28" s="32"/>
      <c r="F28" s="32"/>
      <c r="G28" s="37"/>
      <c r="I28" s="37"/>
      <c r="J28" s="35"/>
      <c r="K28" s="35"/>
      <c r="L28" s="35"/>
      <c r="M28" s="5"/>
      <c r="N28" s="36"/>
    </row>
    <row r="29" spans="1:14" s="17" customFormat="1" ht="12.75">
      <c r="A29" s="13"/>
      <c r="B29" s="19" t="s">
        <v>68</v>
      </c>
      <c r="C29" s="32">
        <f>E29-I29</f>
        <v>119.14000000000033</v>
      </c>
      <c r="D29" s="37">
        <f>D14-D26</f>
        <v>128.6700000000003</v>
      </c>
      <c r="E29" s="32">
        <f>E14-E26</f>
        <v>622.18000000000029</v>
      </c>
      <c r="F29" s="37">
        <f>F14-F26</f>
        <v>443.48999999999978</v>
      </c>
      <c r="G29" s="37">
        <f>G14-G26</f>
        <v>583.5600000000004</v>
      </c>
      <c r="I29" s="37">
        <f>I14-I26</f>
        <v>503.03999999999996</v>
      </c>
      <c r="J29" s="35"/>
      <c r="K29" s="35"/>
      <c r="L29" s="35"/>
      <c r="M29" s="5"/>
      <c r="N29" s="36"/>
    </row>
    <row r="30" spans="1:14" s="17" customFormat="1" ht="12.75">
      <c r="A30" s="13">
        <v>4</v>
      </c>
      <c r="B30" s="19" t="s">
        <v>5</v>
      </c>
      <c r="C30" s="32">
        <f>E30-I30</f>
        <v>0</v>
      </c>
      <c r="D30" s="32">
        <v>0</v>
      </c>
      <c r="E30" s="32">
        <v>0</v>
      </c>
      <c r="F30" s="32">
        <v>0</v>
      </c>
      <c r="G30" s="37">
        <v>0</v>
      </c>
      <c r="I30" s="37">
        <v>0</v>
      </c>
      <c r="J30" s="35"/>
      <c r="K30" s="35"/>
      <c r="L30" s="35"/>
      <c r="M30" s="5"/>
      <c r="N30" s="36"/>
    </row>
    <row r="31" spans="1:14" s="17" customFormat="1" ht="12.75">
      <c r="A31" s="13">
        <v>5</v>
      </c>
      <c r="B31" s="19" t="s">
        <v>69</v>
      </c>
      <c r="C31" s="61"/>
      <c r="D31" s="32"/>
      <c r="E31" s="32"/>
      <c r="F31" s="32"/>
      <c r="G31" s="37"/>
      <c r="I31" s="37"/>
      <c r="J31" s="35"/>
      <c r="K31" s="35"/>
      <c r="L31" s="35"/>
      <c r="M31" s="5"/>
      <c r="N31" s="36"/>
    </row>
    <row r="32" spans="1:14" s="17" customFormat="1" ht="12.75">
      <c r="A32" s="13" t="s">
        <v>1</v>
      </c>
      <c r="B32" s="19" t="s">
        <v>70</v>
      </c>
      <c r="C32" s="32">
        <f>C29+C30</f>
        <v>119.14000000000033</v>
      </c>
      <c r="D32" s="37">
        <f>D29+D30</f>
        <v>128.6700000000003</v>
      </c>
      <c r="E32" s="32">
        <f>E29+E30</f>
        <v>622.18000000000029</v>
      </c>
      <c r="F32" s="37">
        <f>F29+F30</f>
        <v>443.48999999999978</v>
      </c>
      <c r="G32" s="37">
        <f>G29+G30</f>
        <v>583.5600000000004</v>
      </c>
      <c r="I32" s="37">
        <f>I29+I30</f>
        <v>503.03999999999996</v>
      </c>
      <c r="J32" s="35"/>
      <c r="K32" s="35"/>
      <c r="L32" s="35"/>
      <c r="M32" s="5"/>
      <c r="N32" s="36"/>
    </row>
    <row r="33" spans="1:14" s="17" customFormat="1" ht="12.75">
      <c r="A33" s="13">
        <v>6</v>
      </c>
      <c r="B33" s="19" t="s">
        <v>60</v>
      </c>
      <c r="C33" s="32">
        <f>E33-I33</f>
        <v>28.019999999999982</v>
      </c>
      <c r="D33" s="32">
        <v>47.94</v>
      </c>
      <c r="E33" s="32">
        <v>256.38</v>
      </c>
      <c r="F33" s="32">
        <v>212.35</v>
      </c>
      <c r="G33" s="37">
        <v>225.21</v>
      </c>
      <c r="I33" s="37">
        <v>228.36</v>
      </c>
      <c r="J33" s="35"/>
      <c r="K33" s="35"/>
      <c r="L33" s="35"/>
      <c r="M33" s="5"/>
      <c r="N33" s="36"/>
    </row>
    <row r="34" spans="1:14" s="17" customFormat="1" ht="12.75">
      <c r="A34" s="13">
        <v>7</v>
      </c>
      <c r="B34" s="19" t="s">
        <v>71</v>
      </c>
      <c r="J34" s="42"/>
      <c r="K34" s="42"/>
      <c r="L34" s="42"/>
      <c r="M34" s="43"/>
      <c r="N34" s="41"/>
    </row>
    <row r="35" spans="1:14" s="17" customFormat="1" ht="12.75">
      <c r="A35" s="13"/>
      <c r="B35" s="19" t="s">
        <v>72</v>
      </c>
      <c r="C35" s="38">
        <f>C32-C33</f>
        <v>91.120000000000346</v>
      </c>
      <c r="D35" s="39">
        <f>D32-D33</f>
        <v>80.730000000000302</v>
      </c>
      <c r="E35" s="38">
        <f>E32-E33</f>
        <v>365.8000000000003</v>
      </c>
      <c r="F35" s="39">
        <f>F32-F33</f>
        <v>231.13999999999979</v>
      </c>
      <c r="G35" s="39">
        <f>G32-G33</f>
        <v>358.35000000000036</v>
      </c>
      <c r="I35" s="39">
        <f>I32-I33</f>
        <v>274.67999999999995</v>
      </c>
      <c r="J35" s="42"/>
      <c r="K35" s="42"/>
      <c r="L35" s="42"/>
      <c r="M35" s="43"/>
      <c r="N35" s="41"/>
    </row>
    <row r="36" spans="1:14" s="17" customFormat="1" ht="12.75">
      <c r="A36" s="13">
        <v>8</v>
      </c>
      <c r="B36" s="19" t="s">
        <v>30</v>
      </c>
      <c r="C36" s="32">
        <f>E36-I36</f>
        <v>0</v>
      </c>
      <c r="D36" s="32">
        <v>0</v>
      </c>
      <c r="E36" s="32">
        <v>0</v>
      </c>
      <c r="F36" s="32">
        <v>0</v>
      </c>
      <c r="G36" s="37">
        <v>0</v>
      </c>
      <c r="I36" s="37">
        <v>0</v>
      </c>
      <c r="J36" s="5"/>
      <c r="K36" s="5"/>
      <c r="L36" s="5"/>
      <c r="M36" s="5"/>
      <c r="N36" s="5"/>
    </row>
    <row r="37" spans="1:14" s="17" customFormat="1" ht="12.75">
      <c r="A37" s="13">
        <v>9</v>
      </c>
      <c r="B37" s="19" t="s">
        <v>31</v>
      </c>
      <c r="C37" s="32"/>
      <c r="D37" s="32"/>
      <c r="E37" s="32"/>
      <c r="F37" s="32"/>
      <c r="G37" s="37"/>
      <c r="I37" s="37"/>
      <c r="J37" s="5"/>
      <c r="K37" s="5"/>
      <c r="L37" s="5"/>
      <c r="M37" s="5"/>
      <c r="N37" s="5"/>
    </row>
    <row r="38" spans="1:14" s="17" customFormat="1" ht="12.75">
      <c r="A38" s="13"/>
      <c r="B38" s="19" t="s">
        <v>32</v>
      </c>
      <c r="C38" s="32">
        <f>C35+C353</f>
        <v>91.120000000000346</v>
      </c>
      <c r="D38" s="37">
        <f>D35+D36</f>
        <v>80.730000000000302</v>
      </c>
      <c r="E38" s="32">
        <f>E35+E36</f>
        <v>365.8000000000003</v>
      </c>
      <c r="F38" s="39">
        <f>F35+F36</f>
        <v>231.13999999999979</v>
      </c>
      <c r="G38" s="39">
        <f>G35+G36</f>
        <v>358.35000000000036</v>
      </c>
      <c r="I38" s="39">
        <f>I35+I36</f>
        <v>274.67999999999995</v>
      </c>
      <c r="J38" s="5"/>
      <c r="K38" s="5"/>
      <c r="L38" s="5"/>
      <c r="M38" s="5"/>
      <c r="N38" s="5"/>
    </row>
    <row r="39" spans="1:14" s="17" customFormat="1" ht="12.75">
      <c r="A39" s="13">
        <v>10</v>
      </c>
      <c r="B39" s="19" t="s">
        <v>73</v>
      </c>
      <c r="C39" s="32">
        <f>E39-I39</f>
        <v>16</v>
      </c>
      <c r="D39" s="32">
        <v>27.51</v>
      </c>
      <c r="E39" s="99">
        <v>75</v>
      </c>
      <c r="F39" s="32">
        <v>77.510000000000005</v>
      </c>
      <c r="G39" s="37">
        <v>42.24</v>
      </c>
      <c r="I39" s="37">
        <v>59</v>
      </c>
      <c r="J39" s="5"/>
      <c r="K39" s="5"/>
      <c r="L39" s="5"/>
      <c r="M39" s="5"/>
      <c r="N39" s="5"/>
    </row>
    <row r="40" spans="1:14" s="17" customFormat="1" ht="12.75">
      <c r="A40" s="13">
        <v>11</v>
      </c>
      <c r="B40" s="19" t="s">
        <v>33</v>
      </c>
      <c r="C40" s="32"/>
      <c r="D40" s="32"/>
      <c r="E40" s="32"/>
      <c r="F40" s="32"/>
      <c r="G40" s="37"/>
      <c r="I40" s="37"/>
      <c r="J40" s="5"/>
      <c r="K40" s="5"/>
      <c r="L40" s="5"/>
      <c r="M40" s="5"/>
      <c r="N40" s="5"/>
    </row>
    <row r="41" spans="1:14" s="17" customFormat="1" ht="12.75">
      <c r="A41" s="13"/>
      <c r="B41" s="19" t="s">
        <v>34</v>
      </c>
      <c r="C41" s="38">
        <f>C38-C39</f>
        <v>75.120000000000346</v>
      </c>
      <c r="D41" s="39">
        <f>D38-D39</f>
        <v>53.220000000000297</v>
      </c>
      <c r="E41" s="38">
        <f>E38-E39</f>
        <v>290.8000000000003</v>
      </c>
      <c r="F41" s="39">
        <f>F38-F39</f>
        <v>153.62999999999977</v>
      </c>
      <c r="G41" s="39">
        <f>G38-G39</f>
        <v>316.11000000000035</v>
      </c>
      <c r="I41" s="39">
        <f>I38-I39</f>
        <v>215.67999999999995</v>
      </c>
      <c r="J41" s="5"/>
      <c r="K41" s="5"/>
      <c r="L41" s="5"/>
      <c r="M41" s="5"/>
      <c r="N41" s="5"/>
    </row>
    <row r="42" spans="1:14" s="17" customFormat="1" ht="12.75">
      <c r="A42" s="13">
        <v>12</v>
      </c>
      <c r="B42" s="19" t="s">
        <v>35</v>
      </c>
      <c r="C42" s="32">
        <f>E42-I42</f>
        <v>0</v>
      </c>
      <c r="D42" s="32">
        <v>0</v>
      </c>
      <c r="E42" s="32">
        <v>0</v>
      </c>
      <c r="F42" s="32">
        <v>0</v>
      </c>
      <c r="G42" s="37">
        <v>0</v>
      </c>
      <c r="I42" s="37">
        <v>0</v>
      </c>
      <c r="J42" s="5"/>
      <c r="K42" s="5"/>
      <c r="L42" s="5"/>
      <c r="M42" s="5"/>
      <c r="N42" s="5"/>
    </row>
    <row r="43" spans="1:14" s="17" customFormat="1" ht="12.75">
      <c r="A43" s="13">
        <v>13</v>
      </c>
      <c r="B43" s="19" t="s">
        <v>36</v>
      </c>
      <c r="C43" s="38">
        <f>C41-C42</f>
        <v>75.120000000000346</v>
      </c>
      <c r="D43" s="39">
        <f>D41-D42</f>
        <v>53.220000000000297</v>
      </c>
      <c r="E43" s="38">
        <f>E41-E42</f>
        <v>290.8000000000003</v>
      </c>
      <c r="F43" s="39">
        <f>F41-F42</f>
        <v>153.62999999999977</v>
      </c>
      <c r="G43" s="39">
        <f>G41-G42</f>
        <v>316.11000000000035</v>
      </c>
      <c r="I43" s="39">
        <f>I41-I42</f>
        <v>215.67999999999995</v>
      </c>
      <c r="J43" s="5"/>
      <c r="K43" s="5"/>
      <c r="L43" s="5"/>
      <c r="M43" s="5"/>
      <c r="N43" s="5"/>
    </row>
    <row r="44" spans="1:14" s="17" customFormat="1" ht="12.75">
      <c r="A44" s="13">
        <v>14</v>
      </c>
      <c r="B44" s="19" t="s">
        <v>74</v>
      </c>
      <c r="C44" s="32">
        <f>E44-I44</f>
        <v>0</v>
      </c>
      <c r="D44" s="32">
        <v>0</v>
      </c>
      <c r="E44" s="32">
        <v>0</v>
      </c>
      <c r="F44" s="32">
        <v>0</v>
      </c>
      <c r="G44" s="37">
        <v>0</v>
      </c>
      <c r="I44" s="37">
        <v>0</v>
      </c>
      <c r="J44" s="5"/>
      <c r="K44" s="5"/>
      <c r="L44" s="5"/>
      <c r="M44" s="5"/>
      <c r="N44" s="5"/>
    </row>
    <row r="45" spans="1:14" s="17" customFormat="1" ht="12.75">
      <c r="A45" s="13">
        <v>15</v>
      </c>
      <c r="B45" s="19" t="s">
        <v>2</v>
      </c>
      <c r="C45" s="32">
        <f>E45-I45</f>
        <v>0</v>
      </c>
      <c r="D45" s="32">
        <v>0</v>
      </c>
      <c r="E45" s="32">
        <v>0</v>
      </c>
      <c r="F45" s="32">
        <v>0</v>
      </c>
      <c r="G45" s="37">
        <v>0</v>
      </c>
      <c r="I45" s="37">
        <v>0</v>
      </c>
      <c r="J45" s="5"/>
      <c r="K45" s="5"/>
      <c r="L45" s="5"/>
      <c r="M45" s="5"/>
      <c r="N45" s="5"/>
    </row>
    <row r="46" spans="1:14" s="17" customFormat="1" ht="12.75">
      <c r="A46" s="13">
        <v>16</v>
      </c>
      <c r="B46" s="19" t="s">
        <v>75</v>
      </c>
      <c r="C46" s="32"/>
      <c r="D46" s="32"/>
      <c r="E46" s="32"/>
      <c r="F46" s="32"/>
      <c r="G46" s="37"/>
      <c r="I46" s="37"/>
      <c r="J46" s="5"/>
      <c r="K46" s="5"/>
      <c r="L46" s="5"/>
      <c r="M46" s="5"/>
      <c r="N46" s="5"/>
    </row>
    <row r="47" spans="1:14" s="17" customFormat="1" ht="12.75">
      <c r="A47" s="13"/>
      <c r="B47" s="19" t="s">
        <v>76</v>
      </c>
      <c r="C47" s="39">
        <f>C43+C44+C45</f>
        <v>75.120000000000346</v>
      </c>
      <c r="D47" s="39">
        <f>D43+D44+D45</f>
        <v>53.220000000000297</v>
      </c>
      <c r="E47" s="39">
        <f>E43+E44+E45</f>
        <v>290.8000000000003</v>
      </c>
      <c r="F47" s="39">
        <f>F43+F44+F45</f>
        <v>153.62999999999977</v>
      </c>
      <c r="G47" s="39">
        <f>G43+G44+G45</f>
        <v>316.11000000000035</v>
      </c>
      <c r="I47" s="39">
        <f>I43+I44+I45</f>
        <v>215.67999999999995</v>
      </c>
      <c r="J47" s="5"/>
      <c r="K47" s="5"/>
      <c r="L47" s="5"/>
      <c r="M47" s="5"/>
      <c r="N47" s="5"/>
    </row>
    <row r="48" spans="1:14" s="17" customFormat="1" ht="12.75">
      <c r="A48" s="13">
        <v>17</v>
      </c>
      <c r="B48" s="44" t="s">
        <v>37</v>
      </c>
      <c r="C48" s="32">
        <v>88.13</v>
      </c>
      <c r="D48" s="45">
        <v>88.13</v>
      </c>
      <c r="E48" s="45">
        <v>88.13</v>
      </c>
      <c r="F48" s="45">
        <v>88.13</v>
      </c>
      <c r="G48" s="46">
        <v>88.13</v>
      </c>
      <c r="I48" s="46">
        <v>88.13</v>
      </c>
      <c r="J48" s="5"/>
      <c r="K48" s="5"/>
      <c r="L48" s="5"/>
      <c r="M48" s="5"/>
      <c r="N48" s="5"/>
    </row>
    <row r="49" spans="1:14" s="17" customFormat="1" ht="12.75">
      <c r="A49" s="13">
        <v>18</v>
      </c>
      <c r="B49" s="44" t="s">
        <v>38</v>
      </c>
      <c r="C49" s="83" t="s">
        <v>39</v>
      </c>
      <c r="D49" s="47" t="s">
        <v>39</v>
      </c>
      <c r="E49" s="47" t="s">
        <v>39</v>
      </c>
      <c r="F49" s="47" t="s">
        <v>39</v>
      </c>
      <c r="G49" s="48" t="s">
        <v>39</v>
      </c>
      <c r="I49" s="48" t="s">
        <v>39</v>
      </c>
      <c r="J49" s="5"/>
      <c r="K49" s="5"/>
      <c r="L49" s="5"/>
      <c r="M49" s="5"/>
      <c r="N49" s="5"/>
    </row>
    <row r="50" spans="1:14" s="17" customFormat="1" ht="12.75">
      <c r="A50" s="13"/>
      <c r="B50" s="44" t="s">
        <v>40</v>
      </c>
      <c r="C50" s="84"/>
      <c r="D50" s="32"/>
      <c r="E50" s="32"/>
      <c r="F50" s="32"/>
      <c r="G50" s="49"/>
      <c r="I50" s="49"/>
      <c r="J50" s="5"/>
      <c r="K50" s="5"/>
      <c r="L50" s="5"/>
      <c r="M50" s="5"/>
      <c r="N50" s="5"/>
    </row>
    <row r="51" spans="1:14" s="17" customFormat="1" ht="12.75">
      <c r="A51" s="13">
        <v>19</v>
      </c>
      <c r="B51" s="19" t="s">
        <v>41</v>
      </c>
      <c r="C51" s="38">
        <f>C41/8.758</f>
        <v>8.5773007535967523</v>
      </c>
      <c r="D51" s="39">
        <f>D41/8.758</f>
        <v>6.0767298469970656</v>
      </c>
      <c r="E51" s="38">
        <f>E41/8.758</f>
        <v>33.203927837405836</v>
      </c>
      <c r="F51" s="39">
        <f>F41/8.758</f>
        <v>17.541676181776637</v>
      </c>
      <c r="G51" s="39">
        <f>G41/8.758</f>
        <v>36.093857044987487</v>
      </c>
      <c r="I51" s="39">
        <f>I41/8.758</f>
        <v>24.626627083809087</v>
      </c>
      <c r="J51" s="5"/>
      <c r="K51" s="5"/>
      <c r="L51" s="5"/>
      <c r="M51" s="5"/>
      <c r="N51" s="5"/>
    </row>
    <row r="52" spans="1:14" s="17" customFormat="1" ht="12.75">
      <c r="A52" s="13"/>
      <c r="B52" s="19" t="s">
        <v>42</v>
      </c>
      <c r="C52" s="87"/>
      <c r="D52" s="38"/>
      <c r="E52" s="38"/>
      <c r="F52" s="38"/>
      <c r="G52" s="39"/>
      <c r="I52" s="39"/>
      <c r="J52" s="5"/>
      <c r="K52" s="5"/>
      <c r="L52" s="5"/>
      <c r="M52" s="5"/>
      <c r="N52" s="5"/>
    </row>
    <row r="53" spans="1:14" s="17" customFormat="1" ht="12.75">
      <c r="A53" s="13"/>
      <c r="B53" s="19" t="s">
        <v>43</v>
      </c>
      <c r="C53" s="87"/>
      <c r="D53" s="38"/>
      <c r="E53" s="87"/>
      <c r="F53" s="38"/>
      <c r="G53" s="39"/>
      <c r="I53" s="39"/>
      <c r="J53" s="5"/>
      <c r="K53" s="5"/>
      <c r="L53" s="5"/>
      <c r="M53" s="5"/>
      <c r="N53" s="5"/>
    </row>
    <row r="54" spans="1:14" s="17" customFormat="1" ht="12.75">
      <c r="A54" s="5" t="s">
        <v>1</v>
      </c>
      <c r="C54" s="34"/>
      <c r="D54" s="34"/>
      <c r="E54" s="34"/>
      <c r="F54" s="34"/>
      <c r="G54" s="34"/>
      <c r="H54" s="34"/>
      <c r="L54" s="5"/>
      <c r="M54" s="5"/>
      <c r="N54" s="5"/>
    </row>
    <row r="55" spans="1:14" s="17" customFormat="1" ht="12.75">
      <c r="A55" s="8"/>
      <c r="B55" s="88"/>
      <c r="C55" s="60"/>
      <c r="D55" s="60"/>
      <c r="E55" s="60"/>
      <c r="F55" s="60"/>
      <c r="G55" s="80" t="s">
        <v>46</v>
      </c>
      <c r="H55" s="34"/>
      <c r="I55" s="35"/>
      <c r="J55" s="5"/>
      <c r="K55" s="5"/>
      <c r="L55" s="5"/>
      <c r="M55" s="5"/>
      <c r="N55" s="5"/>
    </row>
    <row r="56" spans="1:14" s="17" customFormat="1" ht="12.75">
      <c r="A56" s="103" t="s">
        <v>46</v>
      </c>
      <c r="B56" s="103"/>
      <c r="C56" s="103"/>
      <c r="D56" s="103"/>
      <c r="E56" s="103"/>
      <c r="F56" s="103"/>
      <c r="G56" s="103"/>
      <c r="H56" s="103"/>
      <c r="I56" s="35"/>
      <c r="J56" s="5"/>
      <c r="K56" s="5"/>
      <c r="L56" s="5"/>
      <c r="M56" s="5"/>
      <c r="N56" s="5"/>
    </row>
    <row r="57" spans="1:14" s="17" customFormat="1" ht="12.75">
      <c r="A57" s="89"/>
      <c r="B57" s="89"/>
      <c r="C57" s="89"/>
      <c r="D57" s="89"/>
      <c r="E57" s="89"/>
      <c r="F57" s="89"/>
      <c r="G57" s="89"/>
      <c r="H57" s="89"/>
      <c r="I57" s="35"/>
      <c r="J57" s="5"/>
      <c r="K57" s="5"/>
      <c r="L57" s="5"/>
      <c r="M57" s="5"/>
      <c r="N57" s="5"/>
    </row>
    <row r="58" spans="1:14" s="17" customFormat="1" ht="12.75">
      <c r="A58" s="13"/>
      <c r="B58" s="14" t="s">
        <v>14</v>
      </c>
      <c r="C58" s="15" t="s">
        <v>15</v>
      </c>
      <c r="D58" s="15" t="s">
        <v>15</v>
      </c>
      <c r="E58" s="15" t="s">
        <v>16</v>
      </c>
      <c r="F58" s="15" t="s">
        <v>16</v>
      </c>
      <c r="G58" s="16" t="s">
        <v>17</v>
      </c>
      <c r="H58" s="86"/>
      <c r="I58" s="35"/>
      <c r="J58" s="5"/>
      <c r="K58" s="5"/>
      <c r="L58" s="5"/>
      <c r="M58" s="5"/>
      <c r="N58" s="5"/>
    </row>
    <row r="59" spans="1:14" s="17" customFormat="1" ht="12.75">
      <c r="A59" s="13"/>
      <c r="B59" s="19"/>
      <c r="C59" s="14" t="s">
        <v>19</v>
      </c>
      <c r="D59" s="14" t="s">
        <v>19</v>
      </c>
      <c r="E59" s="20" t="s">
        <v>20</v>
      </c>
      <c r="F59" s="20" t="s">
        <v>20</v>
      </c>
      <c r="G59" s="20" t="s">
        <v>21</v>
      </c>
      <c r="H59" s="86"/>
      <c r="I59" s="35"/>
      <c r="J59" s="5"/>
      <c r="K59" s="5"/>
      <c r="L59" s="5"/>
      <c r="M59" s="5"/>
      <c r="N59" s="5"/>
    </row>
    <row r="60" spans="1:14" s="17" customFormat="1" ht="13.5" thickBot="1">
      <c r="A60" s="13"/>
      <c r="B60" s="19"/>
      <c r="C60" s="21" t="s">
        <v>95</v>
      </c>
      <c r="D60" s="21" t="s">
        <v>57</v>
      </c>
      <c r="E60" s="15" t="s">
        <v>95</v>
      </c>
      <c r="F60" s="15" t="s">
        <v>57</v>
      </c>
      <c r="G60" s="20" t="s">
        <v>96</v>
      </c>
      <c r="H60" s="86"/>
      <c r="I60" s="35"/>
      <c r="J60" s="5"/>
      <c r="K60" s="5"/>
      <c r="L60" s="5"/>
      <c r="M60" s="5"/>
      <c r="N60" s="5"/>
    </row>
    <row r="61" spans="1:14" s="17" customFormat="1" ht="13.5" thickBot="1">
      <c r="A61" s="22"/>
      <c r="B61" s="19"/>
      <c r="C61" s="23" t="s">
        <v>22</v>
      </c>
      <c r="D61" s="23" t="s">
        <v>22</v>
      </c>
      <c r="E61" s="23" t="s">
        <v>22</v>
      </c>
      <c r="F61" s="23" t="s">
        <v>22</v>
      </c>
      <c r="G61" s="24" t="s">
        <v>23</v>
      </c>
      <c r="H61" s="86"/>
      <c r="I61" s="35"/>
      <c r="J61" s="5"/>
      <c r="K61" s="5"/>
      <c r="L61" s="5"/>
      <c r="M61" s="5"/>
      <c r="N61" s="5"/>
    </row>
    <row r="62" spans="1:14" s="17" customFormat="1" ht="12.75">
      <c r="A62" s="72"/>
      <c r="B62" s="73" t="s">
        <v>78</v>
      </c>
      <c r="C62" s="90"/>
      <c r="D62" s="90"/>
      <c r="E62" s="90"/>
      <c r="F62" s="90"/>
      <c r="G62" s="91"/>
      <c r="H62" s="34"/>
      <c r="I62" s="35"/>
      <c r="J62" s="5"/>
      <c r="K62" s="5"/>
      <c r="L62" s="5"/>
      <c r="M62" s="5"/>
      <c r="N62" s="5"/>
    </row>
    <row r="63" spans="1:14" s="17" customFormat="1" ht="12.75">
      <c r="A63" s="76" t="s">
        <v>3</v>
      </c>
      <c r="B63" s="77" t="s">
        <v>79</v>
      </c>
      <c r="C63" s="78"/>
      <c r="D63" s="78"/>
      <c r="E63" s="78"/>
      <c r="F63" s="78"/>
      <c r="G63" s="37"/>
      <c r="H63" s="34"/>
      <c r="I63" s="60"/>
      <c r="J63" s="5"/>
      <c r="K63" s="5"/>
      <c r="L63" s="5"/>
      <c r="M63" s="5"/>
      <c r="N63" s="5"/>
    </row>
    <row r="64" spans="1:14" s="17" customFormat="1" ht="12.75">
      <c r="A64" s="5">
        <v>1</v>
      </c>
      <c r="B64" s="74" t="s">
        <v>44</v>
      </c>
      <c r="C64" s="82">
        <v>234200</v>
      </c>
      <c r="D64" s="81">
        <v>234200</v>
      </c>
      <c r="E64" s="81">
        <v>234200</v>
      </c>
      <c r="F64" s="81">
        <v>234200</v>
      </c>
      <c r="G64" s="75">
        <v>234200</v>
      </c>
      <c r="H64" s="34"/>
      <c r="I64" s="98"/>
      <c r="J64" s="5"/>
      <c r="K64" s="5"/>
      <c r="L64" s="5"/>
      <c r="M64" s="5"/>
      <c r="N64" s="5"/>
    </row>
    <row r="65" spans="1:14" s="17" customFormat="1" ht="12.75">
      <c r="A65" s="13"/>
      <c r="B65" s="50" t="s">
        <v>45</v>
      </c>
      <c r="C65" s="51">
        <v>26.74</v>
      </c>
      <c r="D65" s="51">
        <v>26.74</v>
      </c>
      <c r="E65" s="51">
        <v>26.74</v>
      </c>
      <c r="F65" s="51">
        <v>26.74</v>
      </c>
      <c r="G65" s="51">
        <v>26.74</v>
      </c>
      <c r="H65" s="34"/>
      <c r="I65" s="60"/>
      <c r="J65" s="5"/>
      <c r="K65" s="5"/>
      <c r="L65" s="5"/>
      <c r="M65" s="5"/>
      <c r="N65" s="5"/>
    </row>
    <row r="66" spans="1:14" s="17" customFormat="1" ht="12.75">
      <c r="A66" s="13"/>
      <c r="B66" s="50"/>
      <c r="C66" s="51"/>
      <c r="D66" s="51"/>
      <c r="E66" s="51"/>
      <c r="F66" s="51"/>
      <c r="G66" s="51"/>
      <c r="H66" s="34"/>
      <c r="I66" s="60"/>
      <c r="J66" s="5"/>
      <c r="K66" s="5"/>
      <c r="L66" s="5"/>
      <c r="M66" s="5"/>
      <c r="N66" s="5"/>
    </row>
    <row r="67" spans="1:14" s="17" customFormat="1" ht="12.75">
      <c r="A67" s="13">
        <v>2</v>
      </c>
      <c r="B67" s="50" t="s">
        <v>47</v>
      </c>
      <c r="C67" s="51"/>
      <c r="D67" s="51"/>
      <c r="E67" s="51"/>
      <c r="F67" s="51"/>
      <c r="G67" s="51"/>
      <c r="H67" s="34"/>
      <c r="I67" s="8"/>
      <c r="J67" s="5"/>
      <c r="K67" s="5"/>
      <c r="L67" s="5"/>
      <c r="M67" s="5"/>
      <c r="N67" s="5"/>
    </row>
    <row r="68" spans="1:14" s="17" customFormat="1" ht="12.75">
      <c r="A68" s="13"/>
      <c r="B68" s="50" t="s">
        <v>48</v>
      </c>
      <c r="C68" s="51"/>
      <c r="D68" s="51"/>
      <c r="E68" s="51"/>
      <c r="F68" s="51"/>
      <c r="G68" s="51"/>
      <c r="H68" s="34"/>
      <c r="I68" s="8"/>
      <c r="J68" s="5"/>
      <c r="K68" s="5"/>
      <c r="L68" s="5"/>
      <c r="M68" s="5"/>
      <c r="N68" s="5"/>
    </row>
    <row r="69" spans="1:14" s="17" customFormat="1" ht="12.75">
      <c r="A69" s="13"/>
      <c r="B69" s="50" t="s">
        <v>49</v>
      </c>
      <c r="C69" s="52">
        <v>0</v>
      </c>
      <c r="D69" s="52">
        <v>0</v>
      </c>
      <c r="E69" s="52">
        <v>0</v>
      </c>
      <c r="F69" s="52">
        <v>0</v>
      </c>
      <c r="G69" s="52">
        <v>301800</v>
      </c>
      <c r="H69" s="34"/>
      <c r="I69" s="8" t="s">
        <v>1</v>
      </c>
      <c r="J69" s="5"/>
      <c r="K69" s="5"/>
      <c r="L69" s="5"/>
      <c r="M69" s="5"/>
      <c r="N69" s="5"/>
    </row>
    <row r="70" spans="1:14" s="17" customFormat="1" ht="12.75">
      <c r="A70" s="13"/>
      <c r="B70" s="50" t="s">
        <v>50</v>
      </c>
      <c r="C70" s="52">
        <v>0</v>
      </c>
      <c r="D70" s="51">
        <v>0</v>
      </c>
      <c r="E70" s="52">
        <v>0</v>
      </c>
      <c r="F70" s="51">
        <v>0</v>
      </c>
      <c r="G70" s="51">
        <v>47.03</v>
      </c>
      <c r="H70" s="34"/>
      <c r="I70" s="8" t="s">
        <v>1</v>
      </c>
      <c r="J70" s="5"/>
      <c r="K70" s="5"/>
      <c r="L70" s="5"/>
      <c r="M70" s="5"/>
      <c r="N70" s="5"/>
    </row>
    <row r="71" spans="1:14" s="17" customFormat="1" ht="12.75">
      <c r="A71" s="13"/>
      <c r="B71" s="50" t="s">
        <v>51</v>
      </c>
      <c r="C71" s="51"/>
      <c r="D71" s="51"/>
      <c r="E71" s="51"/>
      <c r="F71" s="51"/>
      <c r="G71" s="51"/>
      <c r="H71" s="34"/>
      <c r="I71" s="8" t="s">
        <v>1</v>
      </c>
      <c r="J71" s="5"/>
      <c r="K71" s="5"/>
      <c r="L71" s="5"/>
      <c r="M71" s="5"/>
      <c r="N71" s="5"/>
    </row>
    <row r="72" spans="1:14" s="17" customFormat="1" ht="12.75">
      <c r="A72" s="13"/>
      <c r="B72" s="50" t="s">
        <v>52</v>
      </c>
      <c r="C72" s="52">
        <v>0</v>
      </c>
      <c r="D72" s="51">
        <v>0</v>
      </c>
      <c r="E72" s="52">
        <v>0</v>
      </c>
      <c r="F72" s="51">
        <v>0</v>
      </c>
      <c r="G72" s="51">
        <v>34.46</v>
      </c>
      <c r="H72" s="34"/>
      <c r="I72" s="34" t="s">
        <v>1</v>
      </c>
    </row>
    <row r="73" spans="1:14" s="17" customFormat="1" ht="12.75">
      <c r="A73" s="13"/>
      <c r="B73" s="50" t="s">
        <v>53</v>
      </c>
      <c r="C73" s="51"/>
      <c r="D73" s="51"/>
      <c r="E73" s="51"/>
      <c r="F73" s="51"/>
      <c r="G73" s="51"/>
      <c r="H73" s="34"/>
      <c r="I73" s="34" t="s">
        <v>1</v>
      </c>
    </row>
    <row r="74" spans="1:14" s="17" customFormat="1" ht="12.75">
      <c r="A74" s="13"/>
      <c r="B74" s="50" t="s">
        <v>49</v>
      </c>
      <c r="C74" s="52">
        <v>641600</v>
      </c>
      <c r="D74" s="52">
        <v>641600</v>
      </c>
      <c r="E74" s="52">
        <v>641600</v>
      </c>
      <c r="F74" s="52">
        <v>641600</v>
      </c>
      <c r="G74" s="52">
        <v>641600</v>
      </c>
      <c r="H74" s="34"/>
      <c r="I74" s="34" t="s">
        <v>1</v>
      </c>
    </row>
    <row r="75" spans="1:14" s="17" customFormat="1" ht="12.75">
      <c r="A75" s="13"/>
      <c r="B75" s="50" t="s">
        <v>50</v>
      </c>
      <c r="C75" s="51">
        <v>100</v>
      </c>
      <c r="D75" s="51">
        <v>100</v>
      </c>
      <c r="E75" s="51">
        <v>100</v>
      </c>
      <c r="F75" s="51">
        <v>100</v>
      </c>
      <c r="G75" s="51">
        <v>100</v>
      </c>
      <c r="H75" s="34"/>
      <c r="I75" s="34" t="s">
        <v>1</v>
      </c>
    </row>
    <row r="76" spans="1:14" s="17" customFormat="1" ht="12.75">
      <c r="A76" s="13"/>
      <c r="B76" s="50" t="s">
        <v>51</v>
      </c>
      <c r="C76" s="51"/>
      <c r="D76" s="51"/>
      <c r="E76" s="51"/>
      <c r="F76" s="51"/>
      <c r="G76" s="51"/>
      <c r="H76" s="34"/>
      <c r="I76" s="34" t="s">
        <v>1</v>
      </c>
    </row>
    <row r="77" spans="1:14" s="17" customFormat="1" ht="13.5" thickBot="1">
      <c r="A77" s="22"/>
      <c r="B77" s="50" t="s">
        <v>52</v>
      </c>
      <c r="C77" s="51">
        <f>C74/875800*100</f>
        <v>73.258734870975104</v>
      </c>
      <c r="D77" s="51">
        <f>D74/875800*100</f>
        <v>73.258734870975104</v>
      </c>
      <c r="E77" s="51">
        <f>E74/875800*100</f>
        <v>73.258734870975104</v>
      </c>
      <c r="F77" s="51">
        <f>F74/875800*100</f>
        <v>73.258734870975104</v>
      </c>
      <c r="G77" s="51">
        <f>G74/875800*100</f>
        <v>73.258734870975104</v>
      </c>
      <c r="H77" s="34"/>
      <c r="I77" s="34" t="s">
        <v>1</v>
      </c>
    </row>
    <row r="78" spans="1:14" s="17" customFormat="1" ht="12.75">
      <c r="A78" s="53"/>
      <c r="B78" s="66" t="s">
        <v>81</v>
      </c>
      <c r="C78" s="64" t="s">
        <v>82</v>
      </c>
      <c r="D78" s="92"/>
      <c r="E78" s="92"/>
      <c r="F78" s="92"/>
      <c r="G78" s="93"/>
      <c r="H78" s="34"/>
      <c r="I78" s="34"/>
    </row>
    <row r="79" spans="1:14" s="17" customFormat="1" ht="12.75">
      <c r="A79" s="53"/>
      <c r="B79" s="50"/>
      <c r="C79" s="64" t="s">
        <v>83</v>
      </c>
      <c r="D79" s="92"/>
      <c r="E79" s="92"/>
      <c r="F79" s="92"/>
      <c r="G79" s="93"/>
      <c r="H79" s="34"/>
      <c r="I79" s="34"/>
    </row>
    <row r="80" spans="1:14" s="17" customFormat="1" ht="12.75">
      <c r="A80" s="63" t="s">
        <v>4</v>
      </c>
      <c r="B80" s="50" t="s">
        <v>80</v>
      </c>
      <c r="C80" s="65" t="s">
        <v>99</v>
      </c>
      <c r="D80" s="92"/>
      <c r="E80" s="92"/>
      <c r="F80" s="92"/>
      <c r="G80" s="93"/>
      <c r="H80" s="34"/>
      <c r="I80" s="34"/>
    </row>
    <row r="81" spans="1:9" s="17" customFormat="1" ht="12.75">
      <c r="A81" s="67" t="s">
        <v>86</v>
      </c>
      <c r="B81" s="68" t="s">
        <v>84</v>
      </c>
      <c r="C81" s="70" t="s">
        <v>85</v>
      </c>
      <c r="D81" s="92"/>
      <c r="E81" s="92"/>
      <c r="F81" s="92"/>
      <c r="G81" s="93"/>
      <c r="H81" s="34"/>
      <c r="I81" s="34"/>
    </row>
    <row r="82" spans="1:9" s="17" customFormat="1" ht="12.75">
      <c r="A82" s="67" t="s">
        <v>87</v>
      </c>
      <c r="B82" s="68" t="s">
        <v>90</v>
      </c>
      <c r="C82" s="70" t="s">
        <v>85</v>
      </c>
      <c r="D82" s="92"/>
      <c r="E82" s="92"/>
      <c r="F82" s="92"/>
      <c r="G82" s="93"/>
      <c r="H82" s="34"/>
      <c r="I82" s="34"/>
    </row>
    <row r="83" spans="1:9" s="17" customFormat="1" ht="12.75">
      <c r="A83" s="67" t="s">
        <v>88</v>
      </c>
      <c r="B83" s="68" t="s">
        <v>91</v>
      </c>
      <c r="C83" s="70" t="s">
        <v>6</v>
      </c>
      <c r="D83" s="92"/>
      <c r="E83" s="92"/>
      <c r="F83" s="92"/>
      <c r="G83" s="93"/>
      <c r="H83" s="34"/>
      <c r="I83" s="34"/>
    </row>
    <row r="84" spans="1:9" s="17" customFormat="1" ht="12.75">
      <c r="A84" s="67" t="s">
        <v>89</v>
      </c>
      <c r="B84" s="69" t="s">
        <v>92</v>
      </c>
      <c r="C84" s="71" t="s">
        <v>6</v>
      </c>
      <c r="D84" s="92"/>
      <c r="E84" s="92"/>
      <c r="F84" s="92"/>
      <c r="G84" s="93"/>
      <c r="H84" s="34"/>
      <c r="I84" s="34"/>
    </row>
    <row r="85" spans="1:9" s="17" customFormat="1">
      <c r="A85" s="53"/>
      <c r="B85" s="54" t="s">
        <v>7</v>
      </c>
      <c r="C85" s="55"/>
      <c r="D85" s="94"/>
      <c r="E85" s="94"/>
      <c r="F85" s="94"/>
      <c r="G85" s="95"/>
      <c r="H85" s="34"/>
      <c r="I85" s="34"/>
    </row>
    <row r="86" spans="1:9" s="17" customFormat="1" ht="14.25">
      <c r="A86" s="53"/>
      <c r="B86" s="4" t="s">
        <v>98</v>
      </c>
      <c r="C86" s="7"/>
      <c r="D86" s="7"/>
      <c r="E86" s="7"/>
      <c r="F86" s="7"/>
      <c r="G86" s="96"/>
      <c r="H86" s="34"/>
      <c r="I86" s="34"/>
    </row>
    <row r="87" spans="1:9" s="17" customFormat="1" ht="14.25">
      <c r="A87" s="53"/>
      <c r="B87" s="4" t="s">
        <v>100</v>
      </c>
      <c r="C87" s="7"/>
      <c r="D87" s="7"/>
      <c r="E87" s="7"/>
      <c r="F87" s="7"/>
      <c r="G87" s="96"/>
      <c r="H87" s="34"/>
      <c r="I87" s="34"/>
    </row>
    <row r="88" spans="1:9" s="17" customFormat="1" ht="14.25">
      <c r="A88" s="53"/>
      <c r="B88" s="4" t="s">
        <v>8</v>
      </c>
      <c r="C88" s="7"/>
      <c r="D88" s="7"/>
      <c r="E88" s="7"/>
      <c r="F88" s="7"/>
      <c r="G88" s="96"/>
      <c r="H88" s="34"/>
      <c r="I88" s="34"/>
    </row>
    <row r="89" spans="1:9" s="17" customFormat="1" ht="14.25">
      <c r="A89" s="53"/>
      <c r="B89" s="4" t="s">
        <v>9</v>
      </c>
      <c r="C89" s="7"/>
      <c r="D89" s="7"/>
      <c r="E89" s="7"/>
      <c r="F89" s="7"/>
      <c r="G89" s="96"/>
      <c r="H89" s="34"/>
      <c r="I89" s="34"/>
    </row>
    <row r="90" spans="1:9" s="17" customFormat="1">
      <c r="A90" s="53"/>
      <c r="B90" s="4"/>
      <c r="C90" s="7"/>
      <c r="D90" s="6" t="s">
        <v>54</v>
      </c>
      <c r="E90" s="6"/>
      <c r="F90" s="85"/>
      <c r="G90" s="9"/>
      <c r="H90" s="34"/>
      <c r="I90" s="34"/>
    </row>
    <row r="91" spans="1:9" s="17" customFormat="1">
      <c r="A91" s="53"/>
      <c r="B91" s="4"/>
      <c r="C91" s="7"/>
      <c r="D91" s="2"/>
      <c r="E91" s="2"/>
      <c r="F91" s="2"/>
      <c r="G91" s="9"/>
      <c r="H91" s="34"/>
      <c r="I91" s="34"/>
    </row>
    <row r="92" spans="1:9" s="17" customFormat="1">
      <c r="A92" s="53"/>
      <c r="B92" s="4"/>
      <c r="C92" s="7"/>
      <c r="D92" s="2"/>
      <c r="E92" s="2"/>
      <c r="F92" s="2"/>
      <c r="G92" s="9"/>
      <c r="H92" s="34"/>
      <c r="I92" s="34"/>
    </row>
    <row r="93" spans="1:9" s="17" customFormat="1">
      <c r="A93" s="53"/>
      <c r="B93" s="1" t="s">
        <v>10</v>
      </c>
      <c r="C93" s="7"/>
      <c r="D93" s="29" t="s">
        <v>55</v>
      </c>
      <c r="E93" s="2"/>
      <c r="F93" s="5"/>
      <c r="G93" s="9"/>
      <c r="H93" s="34"/>
      <c r="I93" s="34"/>
    </row>
    <row r="94" spans="1:9" s="17" customFormat="1">
      <c r="A94" s="53"/>
      <c r="B94" s="1" t="s">
        <v>101</v>
      </c>
      <c r="C94" s="7"/>
      <c r="D94" s="29" t="s">
        <v>56</v>
      </c>
      <c r="E94" s="29"/>
      <c r="F94" s="85"/>
      <c r="G94" s="9"/>
      <c r="H94" s="34"/>
      <c r="I94" s="34"/>
    </row>
    <row r="95" spans="1:9" s="17" customFormat="1" ht="14.25">
      <c r="A95" s="56"/>
      <c r="B95" s="57"/>
      <c r="C95" s="97"/>
      <c r="D95" s="58"/>
      <c r="E95" s="58"/>
      <c r="F95" s="58"/>
      <c r="G95" s="59"/>
      <c r="H95" s="34"/>
      <c r="I95" s="34"/>
    </row>
    <row r="96" spans="1:9" s="17" customFormat="1" ht="12.75">
      <c r="A96" s="5"/>
      <c r="B96" s="29"/>
      <c r="C96" s="35"/>
      <c r="D96" s="35"/>
      <c r="E96" s="35"/>
      <c r="F96" s="35"/>
      <c r="G96" s="35"/>
      <c r="H96" s="34"/>
    </row>
    <row r="97" spans="1:8" s="17" customFormat="1" ht="12.75">
      <c r="A97" s="5"/>
      <c r="B97" s="29"/>
      <c r="C97" s="35"/>
      <c r="D97" s="35"/>
      <c r="E97" s="35"/>
      <c r="F97" s="35"/>
      <c r="G97" s="35"/>
      <c r="H97" s="34"/>
    </row>
  </sheetData>
  <mergeCells count="5">
    <mergeCell ref="A2:H2"/>
    <mergeCell ref="B3:G3"/>
    <mergeCell ref="B4:G4"/>
    <mergeCell ref="B5:G5"/>
    <mergeCell ref="A56:H56"/>
  </mergeCells>
  <printOptions horizontalCentered="1"/>
  <pageMargins left="0.43" right="0.23" top="0.61" bottom="0.79" header="0.5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31-12-13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</dc:creator>
  <cp:lastModifiedBy>Mcd</cp:lastModifiedBy>
  <cp:lastPrinted>2014-01-24T12:28:52Z</cp:lastPrinted>
  <dcterms:created xsi:type="dcterms:W3CDTF">2012-05-09T08:55:54Z</dcterms:created>
  <dcterms:modified xsi:type="dcterms:W3CDTF">2014-01-28T08:13:54Z</dcterms:modified>
</cp:coreProperties>
</file>